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8265" windowHeight="11640" tabRatio="868" activeTab="0"/>
  </bookViews>
  <sheets>
    <sheet name="capa" sheetId="1" r:id="rId1"/>
    <sheet name="AIET e TSIET 2014" sheetId="2" r:id="rId2"/>
    <sheet name="Plano Esp Fim 2014" sheetId="3" r:id="rId3"/>
  </sheets>
  <definedNames>
    <definedName name="_xlnm.Print_Area" localSheetId="0">'capa'!$A$2:$N$43</definedName>
  </definedNames>
  <calcPr fullCalcOnLoad="1"/>
</workbook>
</file>

<file path=xl/sharedStrings.xml><?xml version="1.0" encoding="utf-8"?>
<sst xmlns="http://schemas.openxmlformats.org/spreadsheetml/2006/main" count="307" uniqueCount="60">
  <si>
    <t>S</t>
  </si>
  <si>
    <t>C</t>
  </si>
  <si>
    <t>V</t>
  </si>
  <si>
    <t>B</t>
  </si>
  <si>
    <t>A</t>
  </si>
  <si>
    <t>TOTAL</t>
  </si>
  <si>
    <t>ATIVO</t>
  </si>
  <si>
    <t>APOSENTADO</t>
  </si>
  <si>
    <t>CL</t>
  </si>
  <si>
    <t>PAD</t>
  </si>
  <si>
    <t>lll</t>
  </si>
  <si>
    <t>ll</t>
  </si>
  <si>
    <t>l</t>
  </si>
  <si>
    <t>Vl</t>
  </si>
  <si>
    <t>lV</t>
  </si>
  <si>
    <t xml:space="preserve"> </t>
  </si>
  <si>
    <t xml:space="preserve">   </t>
  </si>
  <si>
    <t>Vencimento Básico</t>
  </si>
  <si>
    <t>NÍVEL SUPERIOR</t>
  </si>
  <si>
    <t>NÍVEL INTERMEDIÁRIO</t>
  </si>
  <si>
    <t>Parâmetros:</t>
  </si>
  <si>
    <t>PLANO ESPECIAL DE CARGOS DO DNIT</t>
  </si>
  <si>
    <t>GDIT (100 PONTOS e 50 PONTOS)</t>
  </si>
  <si>
    <t>Estudo técnico:</t>
  </si>
  <si>
    <t>Plano Especial de cargos do DNIT</t>
  </si>
  <si>
    <t>- Carreira de Analista Administrativo - Nível Superior.</t>
  </si>
  <si>
    <t>- Carreira de Técnico Administrativo - Nível Intermediário.</t>
  </si>
  <si>
    <t>- Carreira de Técnico de Suporte em Infra-Estrutura de Transportes - Nível Intermediário.</t>
  </si>
  <si>
    <t>- Plano Especial de Cargos do DNIT (Cargos: Cargos de Nível Superior não referidos no art. 3º-A da Lei nº 11.171/2005)</t>
  </si>
  <si>
    <t>- Plano Especial de Cargos do DNIT (Cargos: Cargos de Nível Intermediário não referidos no art. 3º-A da Lei nº 11.171/2005)</t>
  </si>
  <si>
    <t>GDAIT (100 PONTOS e 50 PONTOS)</t>
  </si>
  <si>
    <t>CARREIRA ANALISTA DE INFRAESTRUTURA DE TRANSPORTES E ANALISTA ADMINISTRATIVO</t>
  </si>
  <si>
    <t>CARGO: Analista de Infraestrutura de Transportes e Analista Administrativo</t>
  </si>
  <si>
    <t>CARREIRA TÉCNICO DE SUPORTE EM INFRA-ESTRUTURA DE TRANSPORTES E TÉCNICO ADMINISTRATIVO</t>
  </si>
  <si>
    <t>CARGO: Técnico de Suporte em Infra-Estrutura de Transportes e Técnico Administrativo</t>
  </si>
  <si>
    <t>Nível Superior</t>
  </si>
  <si>
    <t>Nível Intermediário</t>
  </si>
  <si>
    <t>REMUNERAÇÃO PROPOSTA
Vencimento Básico (VB) + GRATIFICAÇÃO DE DESEMPENHO (GDAPEC)                                                                   Janeiro 2014</t>
  </si>
  <si>
    <t>- Plano Especial de Cargos do DNIT (Cargos: Cargos de Nível Superior referidos no art. 3º-A da Lei nº 11.171/2005)</t>
  </si>
  <si>
    <t>- Plano Especial de Cargos do DNIT (Cargos: Cargos de Nível Intermediário referidos no art. 3º-A da Lei nº 11.171/2005)</t>
  </si>
  <si>
    <t xml:space="preserve">- Gratificações dos ativos em 100 pontos e dos aposentados em 50 pontos. </t>
  </si>
  <si>
    <t xml:space="preserve">- Aplicação em Janeiro de 2014 e Janeiro de 2015 </t>
  </si>
  <si>
    <t xml:space="preserve">Proposta de Estrutura remuneratória das carreiras e </t>
  </si>
  <si>
    <t>Nível Auxiliar</t>
  </si>
  <si>
    <t>- Plano Especial de Cargos do DNIT (Cargos: Cargos de Nível Auxiliar não referidos no art. 3º-A da Lei nº 11.171/2005)</t>
  </si>
  <si>
    <t>- Carreira de Analista de Infra-Estrutura de Transportes - Nível Superior.</t>
  </si>
  <si>
    <t>GDAIT/GDADNIT        (100 pontos)</t>
  </si>
  <si>
    <t>GDAIT/GDADNIT         (50   pontos)</t>
  </si>
  <si>
    <t>GDAIT/GDADNIT               (100 pontos)</t>
  </si>
  <si>
    <t>GDIT/GDAPEC (100 pontos)</t>
  </si>
  <si>
    <t>GDIT/GDAPEC             (100 pontos)</t>
  </si>
  <si>
    <t>GDIT/GDAPEC (50   pontos)</t>
  </si>
  <si>
    <t>GDIT/GDAPEC               (50   pontos)</t>
  </si>
  <si>
    <t>REMUNERAÇÃO PROPOSTA
Vencimento Básico (VB) + GRATIFICAÇÃO DE DESEMPENHO (GDIT/GDAPEC)                                                                   Janeiro 2014</t>
  </si>
  <si>
    <t>REMUNERAÇÃO PROPOSTA
Vencimento Básico (VB) + GRATIFICAÇÃO DE DESEMPENHO (GDIT/GDAPEC)                                         Janeiro 2015</t>
  </si>
  <si>
    <t>REMUNERAÇÃO PROPOSTA
Vencimento Básico (VB) + GRATIFICAÇÃO DE DESEMPENHO (GDAPEC)                                             Janeiro/2015</t>
  </si>
  <si>
    <t>GDAPEC                       (100 pontos)</t>
  </si>
  <si>
    <t>GDAPEC               (50   pontos)</t>
  </si>
  <si>
    <t>REMUNERAÇÃO PROPOSTA
Vencimento Básico (VB) + GRATIFICAÇÃO DE DESEMPENHO (GDAIT/GDADNIT)          Janeiro/2014</t>
  </si>
  <si>
    <t>REMUNERAÇÃO PROPOSTA
Vencimento Básico (VB) + GRATIFICAÇÃO DE DESEMPENHO (GDAIT/GDADNIT)          Janeiro/2015</t>
  </si>
</sst>
</file>

<file path=xl/styles.xml><?xml version="1.0" encoding="utf-8"?>
<styleSheet xmlns="http://schemas.openxmlformats.org/spreadsheetml/2006/main">
  <numFmts count="5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;\(#,##0\)"/>
    <numFmt numFmtId="173" formatCode="_(* #,##0.0_);_(* \(#,##0.0\);_(* &quot;-&quot;??_);_(@_)"/>
    <numFmt numFmtId="174" formatCode="_(* #,##0_);_(* \(#,##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#,##0.00;\(#,##0.00\)"/>
    <numFmt numFmtId="180" formatCode="0.0%"/>
    <numFmt numFmtId="181" formatCode="&quot;R$&quot;#,##0_);\(&quot;R$&quot;#,##0\)"/>
    <numFmt numFmtId="182" formatCode="&quot;R$&quot;#,##0_);[Red]\(&quot;R$&quot;#,##0\)"/>
    <numFmt numFmtId="183" formatCode="&quot;R$&quot;#,##0.00_);\(&quot;R$&quot;#,##0.00\)"/>
    <numFmt numFmtId="184" formatCode="&quot;R$&quot;#,##0.00_);[Red]\(&quot;R$&quot;#,##0.00\)"/>
    <numFmt numFmtId="185" formatCode="_(&quot;R$&quot;* #,##0_);_(&quot;R$&quot;* \(#,##0\);_(&quot;R$&quot;* &quot;-&quot;_);_(@_)"/>
    <numFmt numFmtId="186" formatCode="_(&quot;R$&quot;* #,##0.00_);_(&quot;R$&quot;* \(#,##0.00\);_(&quot;R$&quot;* &quot;-&quot;??_);_(@_)"/>
    <numFmt numFmtId="187" formatCode="&quot;R$ &quot;#,##0.00"/>
    <numFmt numFmtId="188" formatCode="0.0000"/>
    <numFmt numFmtId="189" formatCode="#,##0.000"/>
    <numFmt numFmtId="190" formatCode="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dddd\,\ mmmm\ dd\,\ yyyy"/>
    <numFmt numFmtId="198" formatCode="_(* #,##0.0_);_(* \(#,##0.0\);_(* &quot;-&quot;?_);_(@_)"/>
    <numFmt numFmtId="199" formatCode="_(&quot;R$ &quot;* #,##0.0_);_(&quot;R$ &quot;* \(#,##0.0\);_(&quot;R$ &quot;* &quot;-&quot;??_);_(@_)"/>
    <numFmt numFmtId="200" formatCode="_(&quot;R$ &quot;* #,##0_);_(&quot;R$ &quot;* \(#,##0\);_(&quot;R$ &quot;* &quot;-&quot;??_);_(@_)"/>
    <numFmt numFmtId="201" formatCode="&quot;R$ &quot;#,##0.0"/>
    <numFmt numFmtId="202" formatCode="0.0"/>
    <numFmt numFmtId="203" formatCode="0.000%"/>
    <numFmt numFmtId="204" formatCode="_(* #,##0.000_);_(* \(#,##0.000\);_(* &quot;-&quot;??_);_(@_)"/>
    <numFmt numFmtId="205" formatCode="#,##0.0"/>
    <numFmt numFmtId="206" formatCode="#,##0.0000"/>
    <numFmt numFmtId="207" formatCode="_(* #,##0.0000_);_(* \(#,##0.0000\);_(* &quot;-&quot;??_);_(@_)"/>
    <numFmt numFmtId="208" formatCode="0_);\(0\)"/>
    <numFmt numFmtId="209" formatCode="#,##0.0_);\(#,##0.0\)"/>
    <numFmt numFmtId="210" formatCode="_(* #,##0.00000_);_(* \(#,##0.00000\);_(* &quot;-&quot;??_);_(@_)"/>
    <numFmt numFmtId="211" formatCode="_(* #,##0.000000_);_(* \(#,##0.000000\);_(* &quot;-&quot;??_);_(@_)"/>
    <numFmt numFmtId="212" formatCode="mmmm\ d\,\ yyyy"/>
    <numFmt numFmtId="213" formatCode="_(* #,##0.0000_);_(* \(#,##0.0000\);_(* &quot;-&quot;????_);_(@_)"/>
  </numFmts>
  <fonts count="57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Tahoma"/>
      <family val="2"/>
    </font>
    <font>
      <sz val="8"/>
      <color indexed="61"/>
      <name val="Tahoma"/>
      <family val="2"/>
    </font>
    <font>
      <sz val="12"/>
      <color indexed="18"/>
      <name val="Tahoma"/>
      <family val="2"/>
    </font>
    <font>
      <sz val="10"/>
      <color indexed="18"/>
      <name val="Tahoma"/>
      <family val="2"/>
    </font>
    <font>
      <sz val="10"/>
      <color indexed="18"/>
      <name val="Arial"/>
      <family val="0"/>
    </font>
    <font>
      <sz val="8"/>
      <color indexed="18"/>
      <name val="Tahoma"/>
      <family val="2"/>
    </font>
    <font>
      <sz val="6"/>
      <color indexed="18"/>
      <name val="Tahoma"/>
      <family val="2"/>
    </font>
    <font>
      <sz val="10"/>
      <color indexed="9"/>
      <name val="Tahoma"/>
      <family val="2"/>
    </font>
    <font>
      <sz val="7"/>
      <name val="Arial"/>
      <family val="0"/>
    </font>
    <font>
      <b/>
      <sz val="7"/>
      <name val="Times New Roman"/>
      <family val="1"/>
    </font>
    <font>
      <b/>
      <sz val="10"/>
      <color indexed="10"/>
      <name val="Verdana"/>
      <family val="2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b/>
      <sz val="10"/>
      <name val="Verdana"/>
      <family val="2"/>
    </font>
    <font>
      <sz val="18"/>
      <name val="Arial"/>
      <family val="0"/>
    </font>
    <font>
      <b/>
      <sz val="8"/>
      <color indexed="18"/>
      <name val="Tahoma"/>
      <family val="2"/>
    </font>
    <font>
      <b/>
      <sz val="13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9" fontId="3" fillId="0" borderId="0" xfId="53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11" fillId="0" borderId="0" xfId="53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/>
    </xf>
    <xf numFmtId="39" fontId="3" fillId="0" borderId="19" xfId="53" applyNumberFormat="1" applyFont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" fontId="19" fillId="0" borderId="17" xfId="0" applyNumberFormat="1" applyFont="1" applyBorder="1" applyAlignment="1" quotePrefix="1">
      <alignment horizontal="right"/>
    </xf>
    <xf numFmtId="0" fontId="21" fillId="0" borderId="0" xfId="0" applyFont="1" applyBorder="1" applyAlignment="1" quotePrefix="1">
      <alignment/>
    </xf>
    <xf numFmtId="0" fontId="9" fillId="34" borderId="19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 wrapText="1"/>
    </xf>
    <xf numFmtId="39" fontId="3" fillId="0" borderId="20" xfId="53" applyNumberFormat="1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/>
    </xf>
    <xf numFmtId="17" fontId="8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21" xfId="0" applyFont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13</xdr:col>
      <xdr:colOff>0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1228725"/>
          <a:ext cx="9410700" cy="619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A5" sqref="A5:IV6"/>
    </sheetView>
  </sheetViews>
  <sheetFormatPr defaultColWidth="9.140625" defaultRowHeight="12.75"/>
  <cols>
    <col min="3" max="3" width="12.140625" style="0" bestFit="1" customWidth="1"/>
    <col min="11" max="11" width="34.57421875" style="0" customWidth="1"/>
    <col min="12" max="12" width="12.140625" style="0" bestFit="1" customWidth="1"/>
  </cols>
  <sheetData>
    <row r="2" spans="3:6" s="20" customFormat="1" ht="9">
      <c r="C2" s="21" t="s">
        <v>15</v>
      </c>
      <c r="F2" s="22"/>
    </row>
    <row r="3" spans="3:6" s="20" customFormat="1" ht="12" customHeight="1">
      <c r="C3" s="21" t="s">
        <v>15</v>
      </c>
      <c r="F3" s="22"/>
    </row>
    <row r="4" spans="3:11" s="20" customFormat="1" ht="12.75" customHeight="1">
      <c r="C4" s="25" t="s">
        <v>15</v>
      </c>
      <c r="F4" s="22"/>
      <c r="K4" s="23"/>
    </row>
    <row r="5" s="26" customFormat="1" ht="11.25" customHeight="1">
      <c r="K5" s="24"/>
    </row>
    <row r="8" ht="13.5" thickBot="1"/>
    <row r="9" spans="2:13" ht="12.75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2:13" ht="12.75">
      <c r="B10" s="3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2"/>
    </row>
    <row r="11" spans="2:13" ht="23.25">
      <c r="B11" s="31"/>
      <c r="C11" s="52" t="s">
        <v>23</v>
      </c>
      <c r="D11" s="27"/>
      <c r="E11" s="27"/>
      <c r="F11" s="27"/>
      <c r="G11" s="27"/>
      <c r="H11" s="27"/>
      <c r="I11" s="27"/>
      <c r="J11" s="27"/>
      <c r="K11" s="27"/>
      <c r="L11" s="27"/>
      <c r="M11" s="32"/>
    </row>
    <row r="12" spans="2:13" ht="14.25" customHeight="1">
      <c r="B12" s="31"/>
      <c r="C12" s="33"/>
      <c r="D12" s="27"/>
      <c r="E12" s="27"/>
      <c r="F12" s="27"/>
      <c r="G12" s="27"/>
      <c r="H12" s="27"/>
      <c r="I12" s="27"/>
      <c r="J12" s="27"/>
      <c r="K12" s="27"/>
      <c r="L12" s="27"/>
      <c r="M12" s="32"/>
    </row>
    <row r="13" spans="2:13" ht="23.25">
      <c r="B13" s="31"/>
      <c r="C13" s="52" t="s">
        <v>42</v>
      </c>
      <c r="D13" s="34"/>
      <c r="E13" s="34"/>
      <c r="F13" s="34"/>
      <c r="G13" s="34"/>
      <c r="H13" s="34"/>
      <c r="I13" s="34"/>
      <c r="J13" s="34"/>
      <c r="K13" s="34"/>
      <c r="L13" s="34"/>
      <c r="M13" s="32"/>
    </row>
    <row r="14" spans="2:13" ht="23.25">
      <c r="B14" s="31"/>
      <c r="C14" s="52" t="s">
        <v>24</v>
      </c>
      <c r="D14" s="34"/>
      <c r="E14" s="34"/>
      <c r="F14" s="34"/>
      <c r="G14" s="34"/>
      <c r="H14" s="34"/>
      <c r="I14" s="34"/>
      <c r="J14" s="34"/>
      <c r="K14" s="34"/>
      <c r="L14" s="34"/>
      <c r="M14" s="32"/>
    </row>
    <row r="15" spans="2:13" ht="11.25" customHeight="1">
      <c r="B15" s="31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2"/>
    </row>
    <row r="16" spans="2:13" ht="23.25">
      <c r="B16" s="31"/>
      <c r="C16" s="52" t="s">
        <v>20</v>
      </c>
      <c r="D16" s="34"/>
      <c r="E16" s="34"/>
      <c r="F16" s="34"/>
      <c r="G16" s="34"/>
      <c r="H16" s="34"/>
      <c r="I16" s="34"/>
      <c r="J16" s="34"/>
      <c r="K16" s="34"/>
      <c r="L16" s="34"/>
      <c r="M16" s="32"/>
    </row>
    <row r="17" spans="2:13" ht="18.75" customHeight="1">
      <c r="B17" s="3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2"/>
    </row>
    <row r="18" spans="2:13" ht="12.75">
      <c r="B18" s="31"/>
      <c r="C18" s="35" t="s">
        <v>25</v>
      </c>
      <c r="D18" s="34"/>
      <c r="E18" s="34"/>
      <c r="F18" s="34"/>
      <c r="G18" s="34"/>
      <c r="H18" s="34"/>
      <c r="I18" s="34"/>
      <c r="J18" s="34"/>
      <c r="K18" s="34"/>
      <c r="L18" s="34"/>
      <c r="M18" s="32"/>
    </row>
    <row r="19" spans="2:13" ht="12.75">
      <c r="B19" s="31"/>
      <c r="C19" s="35"/>
      <c r="D19" s="34"/>
      <c r="E19" s="34"/>
      <c r="F19" s="34"/>
      <c r="G19" s="34"/>
      <c r="H19" s="34"/>
      <c r="I19" s="34"/>
      <c r="J19" s="34"/>
      <c r="K19" s="34"/>
      <c r="L19" s="34"/>
      <c r="M19" s="32"/>
    </row>
    <row r="20" spans="2:13" ht="12.75">
      <c r="B20" s="31"/>
      <c r="C20" s="35" t="s">
        <v>26</v>
      </c>
      <c r="D20" s="34"/>
      <c r="E20" s="34"/>
      <c r="F20" s="34"/>
      <c r="G20" s="34"/>
      <c r="H20" s="34"/>
      <c r="I20" s="34"/>
      <c r="J20" s="34"/>
      <c r="K20" s="34"/>
      <c r="L20" s="34"/>
      <c r="M20" s="32"/>
    </row>
    <row r="21" spans="2:13" ht="12.75">
      <c r="B21" s="31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2"/>
    </row>
    <row r="22" spans="2:13" ht="12.75">
      <c r="B22" s="31"/>
      <c r="C22" s="35" t="s">
        <v>45</v>
      </c>
      <c r="D22" s="34"/>
      <c r="E22" s="34"/>
      <c r="F22" s="34"/>
      <c r="G22" s="34"/>
      <c r="H22" s="34"/>
      <c r="I22" s="34"/>
      <c r="J22" s="34"/>
      <c r="K22" s="34"/>
      <c r="L22" s="34"/>
      <c r="M22" s="32"/>
    </row>
    <row r="23" spans="2:13" ht="12.75">
      <c r="B23" s="31"/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2"/>
    </row>
    <row r="24" spans="2:13" ht="12.75">
      <c r="B24" s="31"/>
      <c r="C24" s="35" t="s">
        <v>27</v>
      </c>
      <c r="D24" s="34"/>
      <c r="E24" s="34"/>
      <c r="F24" s="34"/>
      <c r="G24" s="34"/>
      <c r="H24" s="34"/>
      <c r="I24" s="34"/>
      <c r="J24" s="34"/>
      <c r="K24" s="34"/>
      <c r="L24" s="34"/>
      <c r="M24" s="32"/>
    </row>
    <row r="25" spans="2:13" ht="12.75">
      <c r="B25" s="31"/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2"/>
    </row>
    <row r="26" spans="2:13" ht="12.75">
      <c r="B26" s="31"/>
      <c r="C26" s="35" t="s">
        <v>38</v>
      </c>
      <c r="D26" s="34"/>
      <c r="E26" s="34"/>
      <c r="F26" s="34"/>
      <c r="G26" s="34"/>
      <c r="H26" s="34"/>
      <c r="I26" s="34"/>
      <c r="J26" s="34"/>
      <c r="K26" s="34"/>
      <c r="L26" s="34"/>
      <c r="M26" s="32"/>
    </row>
    <row r="27" spans="2:13" ht="12.75">
      <c r="B27" s="31"/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32"/>
    </row>
    <row r="28" spans="2:13" ht="12.75">
      <c r="B28" s="31"/>
      <c r="C28" s="35" t="s">
        <v>39</v>
      </c>
      <c r="D28" s="34"/>
      <c r="E28" s="34"/>
      <c r="F28" s="34"/>
      <c r="G28" s="34"/>
      <c r="H28" s="34"/>
      <c r="I28" s="34"/>
      <c r="J28" s="34"/>
      <c r="K28" s="34"/>
      <c r="L28" s="34"/>
      <c r="M28" s="32"/>
    </row>
    <row r="29" spans="2:13" ht="12.75">
      <c r="B29" s="31"/>
      <c r="C29" s="35"/>
      <c r="D29" s="34"/>
      <c r="E29" s="34"/>
      <c r="F29" s="34"/>
      <c r="G29" s="34"/>
      <c r="H29" s="34"/>
      <c r="I29" s="34"/>
      <c r="J29" s="34"/>
      <c r="K29" s="34"/>
      <c r="L29" s="34"/>
      <c r="M29" s="32"/>
    </row>
    <row r="30" spans="2:13" ht="12.75">
      <c r="B30" s="31"/>
      <c r="C30" s="35" t="s">
        <v>28</v>
      </c>
      <c r="D30" s="34"/>
      <c r="E30" s="34"/>
      <c r="F30" s="34"/>
      <c r="G30" s="34"/>
      <c r="H30" s="34"/>
      <c r="I30" s="34"/>
      <c r="J30" s="34"/>
      <c r="K30" s="34"/>
      <c r="L30" s="34"/>
      <c r="M30" s="32"/>
    </row>
    <row r="31" spans="2:13" ht="12.75">
      <c r="B31" s="31"/>
      <c r="C31" s="51" t="s">
        <v>15</v>
      </c>
      <c r="D31" s="34"/>
      <c r="E31" s="34"/>
      <c r="F31" s="34"/>
      <c r="G31" s="34"/>
      <c r="H31" s="34"/>
      <c r="I31" s="34"/>
      <c r="J31" s="34"/>
      <c r="K31" s="34"/>
      <c r="L31" s="34"/>
      <c r="M31" s="32"/>
    </row>
    <row r="32" spans="2:13" ht="12.75">
      <c r="B32" s="31"/>
      <c r="C32" s="35" t="s">
        <v>29</v>
      </c>
      <c r="D32" s="34"/>
      <c r="E32" s="34"/>
      <c r="F32" s="34"/>
      <c r="G32" s="34"/>
      <c r="H32" s="34"/>
      <c r="I32" s="34"/>
      <c r="J32" s="34"/>
      <c r="K32" s="34"/>
      <c r="L32" s="34"/>
      <c r="M32" s="32"/>
    </row>
    <row r="33" spans="2:13" ht="12.75">
      <c r="B33" s="31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2"/>
    </row>
    <row r="34" spans="2:13" ht="12.75">
      <c r="B34" s="31"/>
      <c r="C34" s="35" t="s">
        <v>44</v>
      </c>
      <c r="D34" s="34"/>
      <c r="E34" s="34"/>
      <c r="F34" s="34"/>
      <c r="G34" s="34"/>
      <c r="H34" s="34"/>
      <c r="I34" s="34"/>
      <c r="J34" s="34"/>
      <c r="K34" s="34"/>
      <c r="L34" s="34"/>
      <c r="M34" s="32"/>
    </row>
    <row r="35" spans="2:13" ht="12.75">
      <c r="B35" s="31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2"/>
    </row>
    <row r="36" spans="2:13" ht="16.5">
      <c r="B36" s="31"/>
      <c r="C36" s="45" t="s">
        <v>40</v>
      </c>
      <c r="D36" s="27"/>
      <c r="E36" s="27"/>
      <c r="F36" s="27"/>
      <c r="G36" s="27"/>
      <c r="H36" s="27"/>
      <c r="I36" s="27"/>
      <c r="J36" s="27"/>
      <c r="K36" s="27"/>
      <c r="L36" s="27"/>
      <c r="M36" s="32"/>
    </row>
    <row r="37" spans="2:13" ht="12.75">
      <c r="B37" s="31"/>
      <c r="D37" s="27"/>
      <c r="E37" s="27"/>
      <c r="F37" s="27"/>
      <c r="G37" s="27"/>
      <c r="H37" s="27"/>
      <c r="I37" s="27"/>
      <c r="J37" s="27"/>
      <c r="K37" s="27"/>
      <c r="L37" s="27"/>
      <c r="M37" s="32"/>
    </row>
    <row r="38" spans="2:13" ht="16.5">
      <c r="B38" s="31"/>
      <c r="C38" s="45" t="s">
        <v>41</v>
      </c>
      <c r="D38" s="27"/>
      <c r="E38" s="27"/>
      <c r="F38" s="27"/>
      <c r="G38" s="27"/>
      <c r="H38" s="27"/>
      <c r="I38" s="27"/>
      <c r="J38" s="27"/>
      <c r="K38" s="27"/>
      <c r="L38" s="27"/>
      <c r="M38" s="32"/>
    </row>
    <row r="39" spans="2:13" ht="12.75">
      <c r="B39" s="31"/>
      <c r="D39" s="27"/>
      <c r="E39" s="27"/>
      <c r="F39" s="27"/>
      <c r="G39" s="27"/>
      <c r="H39" s="27"/>
      <c r="I39" s="27"/>
      <c r="J39" s="27"/>
      <c r="K39" s="27"/>
      <c r="L39" s="27"/>
      <c r="M39" s="32"/>
    </row>
    <row r="40" spans="2:13" ht="12.75">
      <c r="B40" s="3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2"/>
    </row>
    <row r="41" spans="2:13" ht="24" thickBot="1">
      <c r="B41" s="36"/>
      <c r="C41" s="37"/>
      <c r="D41" s="37"/>
      <c r="E41" s="37"/>
      <c r="F41" s="37"/>
      <c r="G41" s="37"/>
      <c r="H41" s="37"/>
      <c r="I41" s="37"/>
      <c r="J41" s="37"/>
      <c r="K41" s="44">
        <v>41481</v>
      </c>
      <c r="L41" s="37"/>
      <c r="M41" s="38"/>
    </row>
    <row r="47" ht="12.75">
      <c r="G47" t="s">
        <v>16</v>
      </c>
    </row>
    <row r="48" ht="12.75">
      <c r="G48" s="39" t="s">
        <v>15</v>
      </c>
    </row>
  </sheetData>
  <sheetProtection/>
  <printOptions/>
  <pageMargins left="0.44" right="0.46" top="0.48" bottom="0.8" header="0.42" footer="0.492125985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zoomScalePageLayoutView="0" workbookViewId="0" topLeftCell="A1">
      <selection activeCell="J5" sqref="J5"/>
    </sheetView>
  </sheetViews>
  <sheetFormatPr defaultColWidth="11.57421875" defaultRowHeight="12.75"/>
  <cols>
    <col min="1" max="1" width="2.57421875" style="1" customWidth="1"/>
    <col min="2" max="2" width="3.421875" style="1" customWidth="1"/>
    <col min="3" max="3" width="4.00390625" style="18" customWidth="1"/>
    <col min="4" max="4" width="13.57421875" style="1" customWidth="1"/>
    <col min="5" max="5" width="13.7109375" style="1" customWidth="1"/>
    <col min="6" max="6" width="12.140625" style="2" customWidth="1"/>
    <col min="7" max="7" width="12.57421875" style="1" customWidth="1"/>
    <col min="8" max="8" width="11.7109375" style="2" customWidth="1"/>
    <col min="9" max="9" width="2.8515625" style="0" customWidth="1"/>
    <col min="10" max="12" width="11.57421875" style="1" customWidth="1"/>
    <col min="13" max="13" width="13.00390625" style="1" customWidth="1"/>
    <col min="14" max="14" width="11.57421875" style="1" customWidth="1"/>
    <col min="15" max="15" width="13.421875" style="1" customWidth="1"/>
    <col min="16" max="16384" width="11.57421875" style="1" customWidth="1"/>
  </cols>
  <sheetData>
    <row r="1" spans="2:9" s="12" customFormat="1" ht="15">
      <c r="B1" s="9" t="s">
        <v>31</v>
      </c>
      <c r="C1" s="18"/>
      <c r="E1" s="10"/>
      <c r="F1" s="10"/>
      <c r="G1" s="10"/>
      <c r="H1" s="10"/>
      <c r="I1" s="11"/>
    </row>
    <row r="2" spans="2:9" s="12" customFormat="1" ht="15">
      <c r="B2" s="9" t="s">
        <v>32</v>
      </c>
      <c r="C2" s="18"/>
      <c r="E2" s="10"/>
      <c r="F2" s="10"/>
      <c r="G2" s="10"/>
      <c r="H2" s="10"/>
      <c r="I2" s="11"/>
    </row>
    <row r="3" spans="3:9" s="12" customFormat="1" ht="13.5" customHeight="1">
      <c r="C3" s="18"/>
      <c r="D3" s="13"/>
      <c r="E3" s="13"/>
      <c r="F3" s="13"/>
      <c r="G3" s="13"/>
      <c r="H3" s="13"/>
      <c r="I3" s="11"/>
    </row>
    <row r="4" spans="3:16" s="14" customFormat="1" ht="20.25" customHeight="1">
      <c r="C4" s="18"/>
      <c r="D4" s="59" t="s">
        <v>58</v>
      </c>
      <c r="E4" s="59"/>
      <c r="F4" s="59"/>
      <c r="G4" s="59"/>
      <c r="H4" s="59"/>
      <c r="I4" s="11"/>
      <c r="K4" s="18"/>
      <c r="L4" s="59" t="s">
        <v>59</v>
      </c>
      <c r="M4" s="59"/>
      <c r="N4" s="59"/>
      <c r="O4" s="59"/>
      <c r="P4" s="59"/>
    </row>
    <row r="5" spans="3:16" s="14" customFormat="1" ht="20.25" customHeight="1">
      <c r="C5" s="18"/>
      <c r="D5" s="59"/>
      <c r="E5" s="59"/>
      <c r="F5" s="59"/>
      <c r="G5" s="59"/>
      <c r="H5" s="59"/>
      <c r="I5" s="11"/>
      <c r="K5" s="18"/>
      <c r="L5" s="59"/>
      <c r="M5" s="59"/>
      <c r="N5" s="59"/>
      <c r="O5" s="59"/>
      <c r="P5" s="59"/>
    </row>
    <row r="6" spans="3:16" s="12" customFormat="1" ht="9.75" customHeight="1">
      <c r="C6" s="18"/>
      <c r="D6" s="15"/>
      <c r="E6" s="15"/>
      <c r="F6" s="15"/>
      <c r="G6" s="15"/>
      <c r="H6" s="15"/>
      <c r="I6" s="11"/>
      <c r="K6" s="18"/>
      <c r="L6" s="15"/>
      <c r="M6" s="15"/>
      <c r="N6" s="15"/>
      <c r="O6" s="15"/>
      <c r="P6" s="15"/>
    </row>
    <row r="7" spans="3:16" s="12" customFormat="1" ht="9.75" customHeight="1">
      <c r="C7" s="18"/>
      <c r="D7" s="15"/>
      <c r="E7" s="15"/>
      <c r="F7" s="15"/>
      <c r="G7" s="15"/>
      <c r="H7" s="15"/>
      <c r="I7" s="11"/>
      <c r="K7" s="18"/>
      <c r="L7" s="15"/>
      <c r="M7" s="15"/>
      <c r="N7" s="15"/>
      <c r="O7" s="15"/>
      <c r="P7" s="15"/>
    </row>
    <row r="8" spans="2:16" s="12" customFormat="1" ht="9.75" customHeight="1">
      <c r="B8" s="43" t="s">
        <v>18</v>
      </c>
      <c r="C8" s="55"/>
      <c r="E8" s="15"/>
      <c r="F8" s="15"/>
      <c r="G8" s="15"/>
      <c r="H8" s="15"/>
      <c r="I8" s="11"/>
      <c r="K8" s="55"/>
      <c r="M8" s="15"/>
      <c r="N8" s="15"/>
      <c r="O8" s="15"/>
      <c r="P8" s="15"/>
    </row>
    <row r="9" spans="2:16" s="12" customFormat="1" ht="15" customHeight="1">
      <c r="B9" s="43" t="s">
        <v>30</v>
      </c>
      <c r="C9" s="50"/>
      <c r="E9" s="16"/>
      <c r="F9" s="17"/>
      <c r="G9" s="16"/>
      <c r="H9" s="17"/>
      <c r="I9" s="11"/>
      <c r="K9" s="50"/>
      <c r="M9" s="16"/>
      <c r="N9" s="17"/>
      <c r="O9" s="16"/>
      <c r="P9" s="17"/>
    </row>
    <row r="10" spans="2:16" s="14" customFormat="1" ht="15.75" customHeight="1">
      <c r="B10" s="60" t="s">
        <v>8</v>
      </c>
      <c r="C10" s="60" t="s">
        <v>9</v>
      </c>
      <c r="D10" s="60" t="s">
        <v>17</v>
      </c>
      <c r="E10" s="60" t="s">
        <v>46</v>
      </c>
      <c r="F10" s="48" t="s">
        <v>5</v>
      </c>
      <c r="G10" s="60" t="s">
        <v>47</v>
      </c>
      <c r="H10" s="48" t="s">
        <v>5</v>
      </c>
      <c r="I10" s="11"/>
      <c r="K10" s="60" t="s">
        <v>9</v>
      </c>
      <c r="L10" s="60" t="s">
        <v>17</v>
      </c>
      <c r="M10" s="60" t="s">
        <v>48</v>
      </c>
      <c r="N10" s="48" t="s">
        <v>5</v>
      </c>
      <c r="O10" s="60" t="s">
        <v>47</v>
      </c>
      <c r="P10" s="48" t="s">
        <v>5</v>
      </c>
    </row>
    <row r="11" spans="2:16" s="14" customFormat="1" ht="17.25" customHeight="1">
      <c r="B11" s="61"/>
      <c r="C11" s="61"/>
      <c r="D11" s="61"/>
      <c r="E11" s="61"/>
      <c r="F11" s="46" t="s">
        <v>6</v>
      </c>
      <c r="G11" s="61"/>
      <c r="H11" s="46" t="s">
        <v>7</v>
      </c>
      <c r="I11" s="11"/>
      <c r="K11" s="61"/>
      <c r="L11" s="61"/>
      <c r="M11" s="61"/>
      <c r="N11" s="46" t="s">
        <v>6</v>
      </c>
      <c r="O11" s="61"/>
      <c r="P11" s="46" t="s">
        <v>7</v>
      </c>
    </row>
    <row r="12" spans="2:16" s="5" customFormat="1" ht="12" customHeight="1">
      <c r="B12" s="62" t="s">
        <v>0</v>
      </c>
      <c r="C12" s="7" t="s">
        <v>10</v>
      </c>
      <c r="D12" s="6">
        <f>L12*0.9</f>
        <v>9208.980000000001</v>
      </c>
      <c r="E12" s="6">
        <f>M12*0.9</f>
        <v>7534.620000000001</v>
      </c>
      <c r="F12" s="47">
        <f>+D12+E12</f>
        <v>16743.600000000002</v>
      </c>
      <c r="G12" s="8">
        <f>+E12*0.5</f>
        <v>3767.3100000000004</v>
      </c>
      <c r="H12" s="47">
        <f aca="true" t="shared" si="0" ref="H12:H24">G12+D12</f>
        <v>12976.29</v>
      </c>
      <c r="I12" s="4"/>
      <c r="K12" s="7" t="s">
        <v>10</v>
      </c>
      <c r="L12" s="6">
        <v>10232.2</v>
      </c>
      <c r="M12" s="6">
        <v>8371.800000000001</v>
      </c>
      <c r="N12" s="47">
        <f>+L12+M12</f>
        <v>18604</v>
      </c>
      <c r="O12" s="8">
        <f>+M12*0.5</f>
        <v>4185.900000000001</v>
      </c>
      <c r="P12" s="47">
        <f aca="true" t="shared" si="1" ref="P12:P24">O12+L12</f>
        <v>14418.100000000002</v>
      </c>
    </row>
    <row r="13" spans="2:16" s="5" customFormat="1" ht="12" customHeight="1">
      <c r="B13" s="62"/>
      <c r="C13" s="7" t="s">
        <v>11</v>
      </c>
      <c r="D13" s="6">
        <f aca="true" t="shared" si="2" ref="D13:D24">L13*0.9</f>
        <v>8986.113000000001</v>
      </c>
      <c r="E13" s="6">
        <f aca="true" t="shared" si="3" ref="E13:E24">M13*0.9</f>
        <v>7352.271000000002</v>
      </c>
      <c r="F13" s="6">
        <f>+D13+E13</f>
        <v>16338.384000000002</v>
      </c>
      <c r="G13" s="8">
        <f>+E13*0.5</f>
        <v>3676.135500000001</v>
      </c>
      <c r="H13" s="6">
        <f t="shared" si="0"/>
        <v>12662.248500000002</v>
      </c>
      <c r="I13" s="4"/>
      <c r="K13" s="7" t="s">
        <v>11</v>
      </c>
      <c r="L13" s="6">
        <v>9984.570000000002</v>
      </c>
      <c r="M13" s="6">
        <v>8169.190000000001</v>
      </c>
      <c r="N13" s="6">
        <f>+L13+M13</f>
        <v>18153.760000000002</v>
      </c>
      <c r="O13" s="8">
        <f>+M13*0.5</f>
        <v>4084.5950000000007</v>
      </c>
      <c r="P13" s="6">
        <f t="shared" si="1"/>
        <v>14069.165000000003</v>
      </c>
    </row>
    <row r="14" spans="2:16" s="5" customFormat="1" ht="12" customHeight="1">
      <c r="B14" s="63"/>
      <c r="C14" s="42" t="s">
        <v>12</v>
      </c>
      <c r="D14" s="41">
        <f t="shared" si="2"/>
        <v>8763.246000000003</v>
      </c>
      <c r="E14" s="41">
        <f t="shared" si="3"/>
        <v>7169.922000000001</v>
      </c>
      <c r="F14" s="41">
        <f aca="true" t="shared" si="4" ref="F14:F24">+D14+E14</f>
        <v>15933.168000000005</v>
      </c>
      <c r="G14" s="40">
        <f aca="true" t="shared" si="5" ref="G14:G24">+E14*0.5</f>
        <v>3584.9610000000007</v>
      </c>
      <c r="H14" s="41">
        <f t="shared" si="0"/>
        <v>12348.207000000004</v>
      </c>
      <c r="I14" s="4"/>
      <c r="K14" s="42" t="s">
        <v>12</v>
      </c>
      <c r="L14" s="41">
        <v>9736.940000000002</v>
      </c>
      <c r="M14" s="41">
        <v>7966.580000000002</v>
      </c>
      <c r="N14" s="41">
        <f aca="true" t="shared" si="6" ref="N14:N24">+L14+M14</f>
        <v>17703.520000000004</v>
      </c>
      <c r="O14" s="40">
        <f aca="true" t="shared" si="7" ref="O14:O24">+M14*0.5</f>
        <v>3983.290000000001</v>
      </c>
      <c r="P14" s="41">
        <f t="shared" si="1"/>
        <v>13720.230000000003</v>
      </c>
    </row>
    <row r="15" spans="2:16" s="5" customFormat="1" ht="12" customHeight="1">
      <c r="B15" s="62" t="s">
        <v>3</v>
      </c>
      <c r="C15" s="7" t="s">
        <v>2</v>
      </c>
      <c r="D15" s="6">
        <f t="shared" si="2"/>
        <v>8540.379000000003</v>
      </c>
      <c r="E15" s="6">
        <f t="shared" si="3"/>
        <v>6987.573000000002</v>
      </c>
      <c r="F15" s="6">
        <f t="shared" si="4"/>
        <v>15527.952000000005</v>
      </c>
      <c r="G15" s="8">
        <f t="shared" si="5"/>
        <v>3493.786500000001</v>
      </c>
      <c r="H15" s="6">
        <f t="shared" si="0"/>
        <v>12034.165500000003</v>
      </c>
      <c r="I15" s="4"/>
      <c r="K15" s="7" t="s">
        <v>2</v>
      </c>
      <c r="L15" s="6">
        <v>9489.310000000003</v>
      </c>
      <c r="M15" s="6">
        <v>7763.970000000002</v>
      </c>
      <c r="N15" s="6">
        <f t="shared" si="6"/>
        <v>17253.280000000006</v>
      </c>
      <c r="O15" s="8">
        <f t="shared" si="7"/>
        <v>3881.985000000001</v>
      </c>
      <c r="P15" s="6">
        <f t="shared" si="1"/>
        <v>13371.295000000004</v>
      </c>
    </row>
    <row r="16" spans="2:16" s="5" customFormat="1" ht="12" customHeight="1">
      <c r="B16" s="62"/>
      <c r="C16" s="7" t="s">
        <v>14</v>
      </c>
      <c r="D16" s="6">
        <f t="shared" si="2"/>
        <v>8317.512000000004</v>
      </c>
      <c r="E16" s="6">
        <f t="shared" si="3"/>
        <v>6805.224000000002</v>
      </c>
      <c r="F16" s="6">
        <f t="shared" si="4"/>
        <v>15122.736000000006</v>
      </c>
      <c r="G16" s="8">
        <f t="shared" si="5"/>
        <v>3402.612000000001</v>
      </c>
      <c r="H16" s="6">
        <f t="shared" si="0"/>
        <v>11720.124000000005</v>
      </c>
      <c r="I16" s="4"/>
      <c r="K16" s="7" t="s">
        <v>14</v>
      </c>
      <c r="L16" s="6">
        <v>9241.680000000004</v>
      </c>
      <c r="M16" s="6">
        <v>7561.360000000002</v>
      </c>
      <c r="N16" s="6">
        <f t="shared" si="6"/>
        <v>16803.040000000008</v>
      </c>
      <c r="O16" s="8">
        <f t="shared" si="7"/>
        <v>3780.680000000001</v>
      </c>
      <c r="P16" s="6">
        <f t="shared" si="1"/>
        <v>13022.360000000004</v>
      </c>
    </row>
    <row r="17" spans="2:16" s="5" customFormat="1" ht="12" customHeight="1">
      <c r="B17" s="62"/>
      <c r="C17" s="7" t="s">
        <v>10</v>
      </c>
      <c r="D17" s="6">
        <f t="shared" si="2"/>
        <v>8094.645000000004</v>
      </c>
      <c r="E17" s="6">
        <f t="shared" si="3"/>
        <v>6622.875000000003</v>
      </c>
      <c r="F17" s="6">
        <f t="shared" si="4"/>
        <v>14717.520000000008</v>
      </c>
      <c r="G17" s="8">
        <f t="shared" si="5"/>
        <v>3311.4375000000014</v>
      </c>
      <c r="H17" s="6">
        <f t="shared" si="0"/>
        <v>11406.082500000006</v>
      </c>
      <c r="I17" s="4"/>
      <c r="K17" s="7" t="s">
        <v>10</v>
      </c>
      <c r="L17" s="6">
        <v>8994.050000000005</v>
      </c>
      <c r="M17" s="6">
        <v>7358.750000000003</v>
      </c>
      <c r="N17" s="6">
        <f t="shared" si="6"/>
        <v>16352.800000000007</v>
      </c>
      <c r="O17" s="8">
        <f t="shared" si="7"/>
        <v>3679.3750000000014</v>
      </c>
      <c r="P17" s="6">
        <f t="shared" si="1"/>
        <v>12673.425000000007</v>
      </c>
    </row>
    <row r="18" spans="2:16" s="5" customFormat="1" ht="12" customHeight="1">
      <c r="B18" s="62"/>
      <c r="C18" s="7" t="s">
        <v>11</v>
      </c>
      <c r="D18" s="6">
        <f t="shared" si="2"/>
        <v>7871.778000000005</v>
      </c>
      <c r="E18" s="6">
        <f t="shared" si="3"/>
        <v>6440.526000000003</v>
      </c>
      <c r="F18" s="6">
        <f t="shared" si="4"/>
        <v>14312.304000000007</v>
      </c>
      <c r="G18" s="8">
        <f t="shared" si="5"/>
        <v>3220.2630000000013</v>
      </c>
      <c r="H18" s="6">
        <f t="shared" si="0"/>
        <v>11092.041000000007</v>
      </c>
      <c r="I18" s="4"/>
      <c r="K18" s="7" t="s">
        <v>11</v>
      </c>
      <c r="L18" s="6">
        <v>8746.420000000006</v>
      </c>
      <c r="M18" s="6">
        <v>7156.140000000003</v>
      </c>
      <c r="N18" s="6">
        <f t="shared" si="6"/>
        <v>15902.560000000009</v>
      </c>
      <c r="O18" s="8">
        <f t="shared" si="7"/>
        <v>3578.0700000000015</v>
      </c>
      <c r="P18" s="6">
        <f t="shared" si="1"/>
        <v>12324.490000000007</v>
      </c>
    </row>
    <row r="19" spans="2:16" s="5" customFormat="1" ht="12" customHeight="1">
      <c r="B19" s="63"/>
      <c r="C19" s="42" t="s">
        <v>12</v>
      </c>
      <c r="D19" s="41">
        <f t="shared" si="2"/>
        <v>7648.9110000000055</v>
      </c>
      <c r="E19" s="41">
        <f t="shared" si="3"/>
        <v>6258.177000000003</v>
      </c>
      <c r="F19" s="41">
        <f t="shared" si="4"/>
        <v>13907.088000000009</v>
      </c>
      <c r="G19" s="40">
        <f t="shared" si="5"/>
        <v>3129.0885000000017</v>
      </c>
      <c r="H19" s="41">
        <f t="shared" si="0"/>
        <v>10777.999500000007</v>
      </c>
      <c r="I19" s="4"/>
      <c r="K19" s="42" t="s">
        <v>12</v>
      </c>
      <c r="L19" s="41">
        <v>8498.790000000006</v>
      </c>
      <c r="M19" s="41">
        <v>6953.530000000003</v>
      </c>
      <c r="N19" s="41">
        <f t="shared" si="6"/>
        <v>15452.32000000001</v>
      </c>
      <c r="O19" s="40">
        <f t="shared" si="7"/>
        <v>3476.7650000000017</v>
      </c>
      <c r="P19" s="41">
        <f t="shared" si="1"/>
        <v>11975.555000000008</v>
      </c>
    </row>
    <row r="20" spans="2:16" s="5" customFormat="1" ht="12" customHeight="1">
      <c r="B20" s="62" t="s">
        <v>4</v>
      </c>
      <c r="C20" s="7" t="s">
        <v>2</v>
      </c>
      <c r="D20" s="6">
        <f t="shared" si="2"/>
        <v>7426.044000000006</v>
      </c>
      <c r="E20" s="6">
        <f t="shared" si="3"/>
        <v>6075.828000000003</v>
      </c>
      <c r="F20" s="6">
        <f t="shared" si="4"/>
        <v>13501.87200000001</v>
      </c>
      <c r="G20" s="8">
        <f t="shared" si="5"/>
        <v>3037.9140000000016</v>
      </c>
      <c r="H20" s="6">
        <f t="shared" si="0"/>
        <v>10463.958000000008</v>
      </c>
      <c r="I20" s="4"/>
      <c r="K20" s="7" t="s">
        <v>2</v>
      </c>
      <c r="L20" s="6">
        <v>8251.160000000007</v>
      </c>
      <c r="M20" s="6">
        <v>6750.920000000004</v>
      </c>
      <c r="N20" s="6">
        <f t="shared" si="6"/>
        <v>15002.08000000001</v>
      </c>
      <c r="O20" s="8">
        <f t="shared" si="7"/>
        <v>3375.460000000002</v>
      </c>
      <c r="P20" s="6">
        <f t="shared" si="1"/>
        <v>11626.62000000001</v>
      </c>
    </row>
    <row r="21" spans="2:16" s="5" customFormat="1" ht="12" customHeight="1">
      <c r="B21" s="62"/>
      <c r="C21" s="7" t="s">
        <v>14</v>
      </c>
      <c r="D21" s="6">
        <f t="shared" si="2"/>
        <v>7203.177000000006</v>
      </c>
      <c r="E21" s="6">
        <f t="shared" si="3"/>
        <v>5893.479000000004</v>
      </c>
      <c r="F21" s="6">
        <f t="shared" si="4"/>
        <v>13096.65600000001</v>
      </c>
      <c r="G21" s="8">
        <f t="shared" si="5"/>
        <v>2946.739500000002</v>
      </c>
      <c r="H21" s="6">
        <f t="shared" si="0"/>
        <v>10149.916500000008</v>
      </c>
      <c r="I21" s="4"/>
      <c r="K21" s="7" t="s">
        <v>14</v>
      </c>
      <c r="L21" s="6">
        <v>8003.530000000007</v>
      </c>
      <c r="M21" s="6">
        <v>6548.310000000004</v>
      </c>
      <c r="N21" s="6">
        <f t="shared" si="6"/>
        <v>14551.840000000011</v>
      </c>
      <c r="O21" s="8">
        <f t="shared" si="7"/>
        <v>3274.155000000002</v>
      </c>
      <c r="P21" s="6">
        <f t="shared" si="1"/>
        <v>11277.685000000009</v>
      </c>
    </row>
    <row r="22" spans="2:16" s="5" customFormat="1" ht="12" customHeight="1">
      <c r="B22" s="62"/>
      <c r="C22" s="7" t="s">
        <v>10</v>
      </c>
      <c r="D22" s="6">
        <f t="shared" si="2"/>
        <v>6980.310000000007</v>
      </c>
      <c r="E22" s="6">
        <f t="shared" si="3"/>
        <v>5711.130000000004</v>
      </c>
      <c r="F22" s="6">
        <f t="shared" si="4"/>
        <v>12691.44000000001</v>
      </c>
      <c r="G22" s="8">
        <f t="shared" si="5"/>
        <v>2855.565000000002</v>
      </c>
      <c r="H22" s="6">
        <f t="shared" si="0"/>
        <v>9835.87500000001</v>
      </c>
      <c r="I22" s="4"/>
      <c r="K22" s="7" t="s">
        <v>10</v>
      </c>
      <c r="L22" s="6">
        <v>7755.900000000007</v>
      </c>
      <c r="M22" s="6">
        <v>6345.700000000004</v>
      </c>
      <c r="N22" s="6">
        <f t="shared" si="6"/>
        <v>14101.600000000011</v>
      </c>
      <c r="O22" s="8">
        <f t="shared" si="7"/>
        <v>3172.850000000002</v>
      </c>
      <c r="P22" s="6">
        <f t="shared" si="1"/>
        <v>10928.75000000001</v>
      </c>
    </row>
    <row r="23" spans="2:16" s="5" customFormat="1" ht="12" customHeight="1">
      <c r="B23" s="62"/>
      <c r="C23" s="7" t="s">
        <v>11</v>
      </c>
      <c r="D23" s="6">
        <f t="shared" si="2"/>
        <v>6757.443000000007</v>
      </c>
      <c r="E23" s="6">
        <f t="shared" si="3"/>
        <v>5528.7810000000045</v>
      </c>
      <c r="F23" s="6">
        <f t="shared" si="4"/>
        <v>12286.224000000011</v>
      </c>
      <c r="G23" s="8">
        <f t="shared" si="5"/>
        <v>2764.3905000000022</v>
      </c>
      <c r="H23" s="6">
        <f t="shared" si="0"/>
        <v>9521.833500000008</v>
      </c>
      <c r="I23" s="4"/>
      <c r="K23" s="7" t="s">
        <v>11</v>
      </c>
      <c r="L23" s="6">
        <v>7508.270000000007</v>
      </c>
      <c r="M23" s="6">
        <v>6143.090000000005</v>
      </c>
      <c r="N23" s="6">
        <f t="shared" si="6"/>
        <v>13651.360000000011</v>
      </c>
      <c r="O23" s="8">
        <f t="shared" si="7"/>
        <v>3071.5450000000023</v>
      </c>
      <c r="P23" s="6">
        <f t="shared" si="1"/>
        <v>10579.81500000001</v>
      </c>
    </row>
    <row r="24" spans="2:16" s="5" customFormat="1" ht="12" customHeight="1">
      <c r="B24" s="63"/>
      <c r="C24" s="42" t="s">
        <v>12</v>
      </c>
      <c r="D24" s="41">
        <f t="shared" si="2"/>
        <v>6534.495</v>
      </c>
      <c r="E24" s="54">
        <f t="shared" si="3"/>
        <v>5346.405</v>
      </c>
      <c r="F24" s="3">
        <f t="shared" si="4"/>
        <v>11880.9</v>
      </c>
      <c r="G24" s="40">
        <f t="shared" si="5"/>
        <v>2673.2025</v>
      </c>
      <c r="H24" s="3">
        <f t="shared" si="0"/>
        <v>9207.6975</v>
      </c>
      <c r="I24" s="4"/>
      <c r="K24" s="42" t="s">
        <v>12</v>
      </c>
      <c r="L24" s="41">
        <v>7260.55</v>
      </c>
      <c r="M24" s="41">
        <v>5940.45</v>
      </c>
      <c r="N24" s="3">
        <f t="shared" si="6"/>
        <v>13201</v>
      </c>
      <c r="O24" s="40">
        <f t="shared" si="7"/>
        <v>2970.225</v>
      </c>
      <c r="P24" s="3">
        <f t="shared" si="1"/>
        <v>10230.775</v>
      </c>
    </row>
    <row r="25" spans="2:16" s="5" customFormat="1" ht="12" customHeight="1">
      <c r="B25" s="53"/>
      <c r="C25" s="7"/>
      <c r="D25" s="6"/>
      <c r="E25" s="6"/>
      <c r="F25" s="6"/>
      <c r="G25" s="8"/>
      <c r="H25" s="6"/>
      <c r="I25" s="4"/>
      <c r="K25" s="7"/>
      <c r="L25" s="6"/>
      <c r="M25" s="6"/>
      <c r="N25" s="6"/>
      <c r="O25" s="8"/>
      <c r="P25" s="6"/>
    </row>
    <row r="26" spans="3:11" s="5" customFormat="1" ht="12.75" customHeight="1">
      <c r="C26" s="19"/>
      <c r="I26" s="4"/>
      <c r="K26" s="19"/>
    </row>
    <row r="27" spans="2:16" s="12" customFormat="1" ht="15">
      <c r="B27" s="9" t="s">
        <v>33</v>
      </c>
      <c r="C27" s="18"/>
      <c r="E27" s="10"/>
      <c r="F27" s="10"/>
      <c r="G27" s="10"/>
      <c r="H27" s="10"/>
      <c r="I27" s="11"/>
      <c r="K27" s="18"/>
      <c r="M27" s="10"/>
      <c r="N27" s="10"/>
      <c r="O27" s="10"/>
      <c r="P27" s="10"/>
    </row>
    <row r="28" spans="2:16" s="12" customFormat="1" ht="15">
      <c r="B28" s="9" t="s">
        <v>34</v>
      </c>
      <c r="C28" s="18"/>
      <c r="E28" s="10"/>
      <c r="F28" s="10"/>
      <c r="G28" s="10"/>
      <c r="H28" s="10"/>
      <c r="I28" s="11"/>
      <c r="K28" s="18"/>
      <c r="M28" s="10"/>
      <c r="N28" s="10"/>
      <c r="O28" s="10"/>
      <c r="P28" s="10"/>
    </row>
    <row r="29" spans="3:16" s="12" customFormat="1" ht="13.5" customHeight="1">
      <c r="C29" s="18"/>
      <c r="D29" s="13"/>
      <c r="E29" s="13"/>
      <c r="F29" s="13"/>
      <c r="G29" s="13"/>
      <c r="H29" s="13"/>
      <c r="I29" s="11"/>
      <c r="K29" s="18"/>
      <c r="L29" s="13"/>
      <c r="M29" s="13"/>
      <c r="N29" s="13"/>
      <c r="O29" s="13"/>
      <c r="P29" s="13"/>
    </row>
    <row r="30" spans="3:16" s="14" customFormat="1" ht="20.25" customHeight="1">
      <c r="C30" s="18"/>
      <c r="D30" s="59" t="s">
        <v>58</v>
      </c>
      <c r="E30" s="59"/>
      <c r="F30" s="59"/>
      <c r="G30" s="59"/>
      <c r="H30" s="59"/>
      <c r="I30" s="11"/>
      <c r="K30" s="18"/>
      <c r="L30" s="59" t="s">
        <v>59</v>
      </c>
      <c r="M30" s="59"/>
      <c r="N30" s="59"/>
      <c r="O30" s="59"/>
      <c r="P30" s="59"/>
    </row>
    <row r="31" spans="3:16" s="14" customFormat="1" ht="20.25" customHeight="1">
      <c r="C31" s="18"/>
      <c r="D31" s="59"/>
      <c r="E31" s="59"/>
      <c r="F31" s="59"/>
      <c r="G31" s="59"/>
      <c r="H31" s="59"/>
      <c r="I31" s="11"/>
      <c r="K31" s="18"/>
      <c r="L31" s="59"/>
      <c r="M31" s="59"/>
      <c r="N31" s="59"/>
      <c r="O31" s="59"/>
      <c r="P31" s="59"/>
    </row>
    <row r="32" spans="3:16" s="12" customFormat="1" ht="9.75" customHeight="1">
      <c r="C32" s="18"/>
      <c r="D32" s="15"/>
      <c r="E32" s="15"/>
      <c r="F32" s="15"/>
      <c r="G32" s="15"/>
      <c r="H32" s="15"/>
      <c r="I32" s="11"/>
      <c r="K32" s="18"/>
      <c r="L32" s="15"/>
      <c r="M32" s="15"/>
      <c r="N32" s="15"/>
      <c r="O32" s="15"/>
      <c r="P32" s="15"/>
    </row>
    <row r="33" spans="2:16" s="12" customFormat="1" ht="9.75" customHeight="1">
      <c r="B33" s="43" t="s">
        <v>19</v>
      </c>
      <c r="E33" s="15"/>
      <c r="F33" s="15"/>
      <c r="G33" s="15"/>
      <c r="H33" s="15"/>
      <c r="I33" s="11"/>
      <c r="M33" s="15"/>
      <c r="N33" s="15"/>
      <c r="O33" s="15"/>
      <c r="P33" s="15"/>
    </row>
    <row r="34" spans="2:16" s="12" customFormat="1" ht="15" customHeight="1">
      <c r="B34" s="43" t="s">
        <v>30</v>
      </c>
      <c r="C34" s="50"/>
      <c r="E34" s="16"/>
      <c r="F34" s="17"/>
      <c r="G34" s="16"/>
      <c r="H34" s="17"/>
      <c r="I34" s="11"/>
      <c r="K34" s="50"/>
      <c r="M34" s="16"/>
      <c r="N34" s="17"/>
      <c r="O34" s="16"/>
      <c r="P34" s="17"/>
    </row>
    <row r="35" spans="2:16" s="14" customFormat="1" ht="15.75" customHeight="1">
      <c r="B35" s="60" t="s">
        <v>8</v>
      </c>
      <c r="C35" s="60" t="s">
        <v>9</v>
      </c>
      <c r="D35" s="60" t="s">
        <v>17</v>
      </c>
      <c r="E35" s="60" t="s">
        <v>46</v>
      </c>
      <c r="F35" s="48" t="s">
        <v>5</v>
      </c>
      <c r="G35" s="60" t="s">
        <v>47</v>
      </c>
      <c r="H35" s="48" t="s">
        <v>5</v>
      </c>
      <c r="I35" s="11"/>
      <c r="K35" s="60" t="s">
        <v>9</v>
      </c>
      <c r="L35" s="60" t="s">
        <v>17</v>
      </c>
      <c r="M35" s="60" t="s">
        <v>48</v>
      </c>
      <c r="N35" s="48" t="s">
        <v>5</v>
      </c>
      <c r="O35" s="60" t="s">
        <v>47</v>
      </c>
      <c r="P35" s="48" t="s">
        <v>5</v>
      </c>
    </row>
    <row r="36" spans="2:16" s="14" customFormat="1" ht="17.25" customHeight="1">
      <c r="B36" s="61"/>
      <c r="C36" s="61"/>
      <c r="D36" s="61"/>
      <c r="E36" s="61"/>
      <c r="F36" s="46" t="s">
        <v>6</v>
      </c>
      <c r="G36" s="61"/>
      <c r="H36" s="46" t="s">
        <v>7</v>
      </c>
      <c r="I36" s="11"/>
      <c r="K36" s="61"/>
      <c r="L36" s="61"/>
      <c r="M36" s="61"/>
      <c r="N36" s="46" t="s">
        <v>6</v>
      </c>
      <c r="O36" s="61"/>
      <c r="P36" s="46" t="s">
        <v>7</v>
      </c>
    </row>
    <row r="37" spans="2:16" s="5" customFormat="1" ht="12" customHeight="1">
      <c r="B37" s="62" t="s">
        <v>0</v>
      </c>
      <c r="C37" s="7" t="s">
        <v>10</v>
      </c>
      <c r="D37" s="6">
        <f>D12*0.49</f>
        <v>4512.400200000001</v>
      </c>
      <c r="E37" s="6">
        <f>E12*0.49</f>
        <v>3691.9638000000004</v>
      </c>
      <c r="F37" s="47">
        <f>+D37+E37</f>
        <v>8204.364000000001</v>
      </c>
      <c r="G37" s="8">
        <f>+E37*0.5</f>
        <v>1845.9819000000002</v>
      </c>
      <c r="H37" s="47">
        <f aca="true" t="shared" si="8" ref="H37:H49">G37+D37</f>
        <v>6358.382100000001</v>
      </c>
      <c r="I37" s="4"/>
      <c r="K37" s="7" t="s">
        <v>10</v>
      </c>
      <c r="L37" s="6">
        <f>L12*0.49</f>
        <v>5013.778</v>
      </c>
      <c r="M37" s="6">
        <f>M12*0.49</f>
        <v>4102.182000000001</v>
      </c>
      <c r="N37" s="47">
        <f>+L37+M37</f>
        <v>9115.960000000001</v>
      </c>
      <c r="O37" s="8">
        <f>+M37*0.5</f>
        <v>2051.0910000000003</v>
      </c>
      <c r="P37" s="47">
        <f aca="true" t="shared" si="9" ref="P37:P49">O37+L37</f>
        <v>7064.869000000001</v>
      </c>
    </row>
    <row r="38" spans="2:16" s="5" customFormat="1" ht="12" customHeight="1">
      <c r="B38" s="62"/>
      <c r="C38" s="7" t="s">
        <v>11</v>
      </c>
      <c r="D38" s="6">
        <f aca="true" t="shared" si="10" ref="D38:E49">D13*0.49</f>
        <v>4403.19537</v>
      </c>
      <c r="E38" s="6">
        <f t="shared" si="10"/>
        <v>3602.6127900000006</v>
      </c>
      <c r="F38" s="6">
        <f>+D38+E38</f>
        <v>8005.8081600000005</v>
      </c>
      <c r="G38" s="8">
        <f>+E38*0.5</f>
        <v>1801.3063950000003</v>
      </c>
      <c r="H38" s="6">
        <f t="shared" si="8"/>
        <v>6204.501765000001</v>
      </c>
      <c r="I38" s="4"/>
      <c r="K38" s="7" t="s">
        <v>11</v>
      </c>
      <c r="L38" s="6">
        <f aca="true" t="shared" si="11" ref="L38:M49">L13*0.49</f>
        <v>4892.439300000001</v>
      </c>
      <c r="M38" s="6">
        <f t="shared" si="11"/>
        <v>4002.9031000000004</v>
      </c>
      <c r="N38" s="6">
        <f>+L38+M38</f>
        <v>8895.342400000001</v>
      </c>
      <c r="O38" s="8">
        <f>+M38*0.5</f>
        <v>2001.4515500000002</v>
      </c>
      <c r="P38" s="6">
        <f t="shared" si="9"/>
        <v>6893.890850000002</v>
      </c>
    </row>
    <row r="39" spans="2:16" s="5" customFormat="1" ht="12" customHeight="1">
      <c r="B39" s="63"/>
      <c r="C39" s="42" t="s">
        <v>12</v>
      </c>
      <c r="D39" s="41">
        <f t="shared" si="10"/>
        <v>4293.990540000002</v>
      </c>
      <c r="E39" s="41">
        <f t="shared" si="10"/>
        <v>3513.2617800000007</v>
      </c>
      <c r="F39" s="41">
        <f aca="true" t="shared" si="12" ref="F39:F49">+D39+E39</f>
        <v>7807.252320000002</v>
      </c>
      <c r="G39" s="40">
        <f aca="true" t="shared" si="13" ref="G39:G49">+E39*0.5</f>
        <v>1756.6308900000004</v>
      </c>
      <c r="H39" s="41">
        <f t="shared" si="8"/>
        <v>6050.621430000002</v>
      </c>
      <c r="I39" s="4"/>
      <c r="K39" s="42" t="s">
        <v>12</v>
      </c>
      <c r="L39" s="41">
        <f t="shared" si="11"/>
        <v>4771.100600000001</v>
      </c>
      <c r="M39" s="41">
        <f t="shared" si="11"/>
        <v>3903.6242000000007</v>
      </c>
      <c r="N39" s="41">
        <f aca="true" t="shared" si="14" ref="N39:N49">+L39+M39</f>
        <v>8674.724800000002</v>
      </c>
      <c r="O39" s="40">
        <f aca="true" t="shared" si="15" ref="O39:O49">+M39*0.5</f>
        <v>1951.8121000000003</v>
      </c>
      <c r="P39" s="41">
        <f t="shared" si="9"/>
        <v>6722.912700000001</v>
      </c>
    </row>
    <row r="40" spans="2:16" s="5" customFormat="1" ht="12" customHeight="1">
      <c r="B40" s="62" t="s">
        <v>3</v>
      </c>
      <c r="C40" s="7" t="s">
        <v>2</v>
      </c>
      <c r="D40" s="6">
        <f t="shared" si="10"/>
        <v>4184.785710000001</v>
      </c>
      <c r="E40" s="6">
        <f t="shared" si="10"/>
        <v>3423.910770000001</v>
      </c>
      <c r="F40" s="6">
        <f t="shared" si="12"/>
        <v>7608.696480000002</v>
      </c>
      <c r="G40" s="8">
        <f t="shared" si="13"/>
        <v>1711.9553850000004</v>
      </c>
      <c r="H40" s="6">
        <f t="shared" si="8"/>
        <v>5896.741095000001</v>
      </c>
      <c r="I40" s="4"/>
      <c r="K40" s="7" t="s">
        <v>2</v>
      </c>
      <c r="L40" s="6">
        <f t="shared" si="11"/>
        <v>4649.761900000001</v>
      </c>
      <c r="M40" s="6">
        <f t="shared" si="11"/>
        <v>3804.345300000001</v>
      </c>
      <c r="N40" s="6">
        <f t="shared" si="14"/>
        <v>8454.107200000002</v>
      </c>
      <c r="O40" s="8">
        <f t="shared" si="15"/>
        <v>1902.1726500000004</v>
      </c>
      <c r="P40" s="6">
        <f t="shared" si="9"/>
        <v>6551.934550000002</v>
      </c>
    </row>
    <row r="41" spans="2:16" s="5" customFormat="1" ht="12" customHeight="1">
      <c r="B41" s="62"/>
      <c r="C41" s="7" t="s">
        <v>14</v>
      </c>
      <c r="D41" s="6">
        <f t="shared" si="10"/>
        <v>4075.580880000002</v>
      </c>
      <c r="E41" s="6">
        <f t="shared" si="10"/>
        <v>3334.559760000001</v>
      </c>
      <c r="F41" s="6">
        <f t="shared" si="12"/>
        <v>7410.140640000003</v>
      </c>
      <c r="G41" s="8">
        <f t="shared" si="13"/>
        <v>1667.2798800000005</v>
      </c>
      <c r="H41" s="6">
        <f t="shared" si="8"/>
        <v>5742.860760000002</v>
      </c>
      <c r="I41" s="4"/>
      <c r="K41" s="7" t="s">
        <v>14</v>
      </c>
      <c r="L41" s="6">
        <f t="shared" si="11"/>
        <v>4528.423200000002</v>
      </c>
      <c r="M41" s="6">
        <f t="shared" si="11"/>
        <v>3705.066400000001</v>
      </c>
      <c r="N41" s="6">
        <f t="shared" si="14"/>
        <v>8233.489600000003</v>
      </c>
      <c r="O41" s="8">
        <f t="shared" si="15"/>
        <v>1852.5332000000005</v>
      </c>
      <c r="P41" s="6">
        <f t="shared" si="9"/>
        <v>6380.956400000003</v>
      </c>
    </row>
    <row r="42" spans="2:16" s="5" customFormat="1" ht="12" customHeight="1">
      <c r="B42" s="62"/>
      <c r="C42" s="7" t="s">
        <v>10</v>
      </c>
      <c r="D42" s="6">
        <f t="shared" si="10"/>
        <v>3966.376050000002</v>
      </c>
      <c r="E42" s="6">
        <f t="shared" si="10"/>
        <v>3245.208750000001</v>
      </c>
      <c r="F42" s="6">
        <f t="shared" si="12"/>
        <v>7211.584800000003</v>
      </c>
      <c r="G42" s="8">
        <f t="shared" si="13"/>
        <v>1622.6043750000006</v>
      </c>
      <c r="H42" s="6">
        <f t="shared" si="8"/>
        <v>5588.9804250000025</v>
      </c>
      <c r="I42" s="4"/>
      <c r="K42" s="7" t="s">
        <v>10</v>
      </c>
      <c r="L42" s="6">
        <f t="shared" si="11"/>
        <v>4407.084500000003</v>
      </c>
      <c r="M42" s="6">
        <f t="shared" si="11"/>
        <v>3605.7875000000013</v>
      </c>
      <c r="N42" s="6">
        <f t="shared" si="14"/>
        <v>8012.872000000004</v>
      </c>
      <c r="O42" s="8">
        <f t="shared" si="15"/>
        <v>1802.8937500000006</v>
      </c>
      <c r="P42" s="6">
        <f t="shared" si="9"/>
        <v>6209.978250000004</v>
      </c>
    </row>
    <row r="43" spans="2:16" s="5" customFormat="1" ht="12" customHeight="1">
      <c r="B43" s="62"/>
      <c r="C43" s="7" t="s">
        <v>11</v>
      </c>
      <c r="D43" s="6">
        <f t="shared" si="10"/>
        <v>3857.1712200000024</v>
      </c>
      <c r="E43" s="6">
        <f t="shared" si="10"/>
        <v>3155.8577400000013</v>
      </c>
      <c r="F43" s="6">
        <f t="shared" si="12"/>
        <v>7013.028960000003</v>
      </c>
      <c r="G43" s="8">
        <f t="shared" si="13"/>
        <v>1577.9288700000006</v>
      </c>
      <c r="H43" s="6">
        <f t="shared" si="8"/>
        <v>5435.100090000004</v>
      </c>
      <c r="I43" s="4"/>
      <c r="K43" s="7" t="s">
        <v>11</v>
      </c>
      <c r="L43" s="6">
        <f t="shared" si="11"/>
        <v>4285.745800000002</v>
      </c>
      <c r="M43" s="6">
        <f t="shared" si="11"/>
        <v>3506.5086000000015</v>
      </c>
      <c r="N43" s="6">
        <f t="shared" si="14"/>
        <v>7792.254400000003</v>
      </c>
      <c r="O43" s="8">
        <f t="shared" si="15"/>
        <v>1753.2543000000007</v>
      </c>
      <c r="P43" s="6">
        <f t="shared" si="9"/>
        <v>6039.000100000003</v>
      </c>
    </row>
    <row r="44" spans="2:16" s="5" customFormat="1" ht="12" customHeight="1">
      <c r="B44" s="63"/>
      <c r="C44" s="42" t="s">
        <v>12</v>
      </c>
      <c r="D44" s="41">
        <f t="shared" si="10"/>
        <v>3747.966390000003</v>
      </c>
      <c r="E44" s="41">
        <f t="shared" si="10"/>
        <v>3066.5067300000014</v>
      </c>
      <c r="F44" s="41">
        <f t="shared" si="12"/>
        <v>6814.473120000004</v>
      </c>
      <c r="G44" s="40">
        <f t="shared" si="13"/>
        <v>1533.2533650000007</v>
      </c>
      <c r="H44" s="41">
        <f t="shared" si="8"/>
        <v>5281.219755000004</v>
      </c>
      <c r="I44" s="4"/>
      <c r="K44" s="42" t="s">
        <v>12</v>
      </c>
      <c r="L44" s="41">
        <f t="shared" si="11"/>
        <v>4164.407100000003</v>
      </c>
      <c r="M44" s="41">
        <f t="shared" si="11"/>
        <v>3407.2297000000017</v>
      </c>
      <c r="N44" s="41">
        <f t="shared" si="14"/>
        <v>7571.636800000005</v>
      </c>
      <c r="O44" s="40">
        <f t="shared" si="15"/>
        <v>1703.6148500000008</v>
      </c>
      <c r="P44" s="41">
        <f t="shared" si="9"/>
        <v>5868.021950000004</v>
      </c>
    </row>
    <row r="45" spans="2:16" s="5" customFormat="1" ht="12" customHeight="1">
      <c r="B45" s="62" t="s">
        <v>4</v>
      </c>
      <c r="C45" s="7" t="s">
        <v>2</v>
      </c>
      <c r="D45" s="6">
        <f t="shared" si="10"/>
        <v>3638.761560000003</v>
      </c>
      <c r="E45" s="6">
        <f t="shared" si="10"/>
        <v>2977.1557200000016</v>
      </c>
      <c r="F45" s="6">
        <f t="shared" si="12"/>
        <v>6615.917280000005</v>
      </c>
      <c r="G45" s="8">
        <f t="shared" si="13"/>
        <v>1488.5778600000008</v>
      </c>
      <c r="H45" s="6">
        <f t="shared" si="8"/>
        <v>5127.339420000004</v>
      </c>
      <c r="I45" s="4"/>
      <c r="K45" s="7" t="s">
        <v>2</v>
      </c>
      <c r="L45" s="6">
        <f t="shared" si="11"/>
        <v>4043.0684000000033</v>
      </c>
      <c r="M45" s="6">
        <f t="shared" si="11"/>
        <v>3307.950800000002</v>
      </c>
      <c r="N45" s="6">
        <f t="shared" si="14"/>
        <v>7351.019200000005</v>
      </c>
      <c r="O45" s="8">
        <f t="shared" si="15"/>
        <v>1653.975400000001</v>
      </c>
      <c r="P45" s="6">
        <f t="shared" si="9"/>
        <v>5697.043800000004</v>
      </c>
    </row>
    <row r="46" spans="2:16" s="5" customFormat="1" ht="12" customHeight="1">
      <c r="B46" s="62"/>
      <c r="C46" s="7" t="s">
        <v>14</v>
      </c>
      <c r="D46" s="6">
        <f t="shared" si="10"/>
        <v>3529.556730000003</v>
      </c>
      <c r="E46" s="6">
        <f t="shared" si="10"/>
        <v>2887.8047100000017</v>
      </c>
      <c r="F46" s="6">
        <f t="shared" si="12"/>
        <v>6417.361440000004</v>
      </c>
      <c r="G46" s="8">
        <f t="shared" si="13"/>
        <v>1443.9023550000009</v>
      </c>
      <c r="H46" s="6">
        <f t="shared" si="8"/>
        <v>4973.459085000004</v>
      </c>
      <c r="I46" s="4"/>
      <c r="K46" s="7" t="s">
        <v>14</v>
      </c>
      <c r="L46" s="6">
        <f t="shared" si="11"/>
        <v>3921.7297000000035</v>
      </c>
      <c r="M46" s="6">
        <f t="shared" si="11"/>
        <v>3208.671900000002</v>
      </c>
      <c r="N46" s="6">
        <f t="shared" si="14"/>
        <v>7130.401600000006</v>
      </c>
      <c r="O46" s="8">
        <f t="shared" si="15"/>
        <v>1604.335950000001</v>
      </c>
      <c r="P46" s="6">
        <f t="shared" si="9"/>
        <v>5526.065650000004</v>
      </c>
    </row>
    <row r="47" spans="2:16" s="5" customFormat="1" ht="12" customHeight="1">
      <c r="B47" s="62"/>
      <c r="C47" s="7" t="s">
        <v>10</v>
      </c>
      <c r="D47" s="6">
        <f t="shared" si="10"/>
        <v>3420.3519000000033</v>
      </c>
      <c r="E47" s="6">
        <f t="shared" si="10"/>
        <v>2798.453700000002</v>
      </c>
      <c r="F47" s="6">
        <f t="shared" si="12"/>
        <v>6218.805600000005</v>
      </c>
      <c r="G47" s="8">
        <f t="shared" si="13"/>
        <v>1399.226850000001</v>
      </c>
      <c r="H47" s="6">
        <f t="shared" si="8"/>
        <v>4819.578750000004</v>
      </c>
      <c r="I47" s="4"/>
      <c r="K47" s="7" t="s">
        <v>10</v>
      </c>
      <c r="L47" s="6">
        <f t="shared" si="11"/>
        <v>3800.3910000000033</v>
      </c>
      <c r="M47" s="6">
        <f t="shared" si="11"/>
        <v>3109.3930000000023</v>
      </c>
      <c r="N47" s="6">
        <f t="shared" si="14"/>
        <v>6909.784000000005</v>
      </c>
      <c r="O47" s="8">
        <f t="shared" si="15"/>
        <v>1554.6965000000012</v>
      </c>
      <c r="P47" s="6">
        <f t="shared" si="9"/>
        <v>5355.087500000004</v>
      </c>
    </row>
    <row r="48" spans="2:16" s="5" customFormat="1" ht="12" customHeight="1">
      <c r="B48" s="62"/>
      <c r="C48" s="7" t="s">
        <v>11</v>
      </c>
      <c r="D48" s="6">
        <f t="shared" si="10"/>
        <v>3311.147070000003</v>
      </c>
      <c r="E48" s="6">
        <f t="shared" si="10"/>
        <v>2709.102690000002</v>
      </c>
      <c r="F48" s="6">
        <f t="shared" si="12"/>
        <v>6020.249760000005</v>
      </c>
      <c r="G48" s="8">
        <f t="shared" si="13"/>
        <v>1354.551345000001</v>
      </c>
      <c r="H48" s="6">
        <f t="shared" si="8"/>
        <v>4665.698415000004</v>
      </c>
      <c r="I48" s="4"/>
      <c r="K48" s="7" t="s">
        <v>11</v>
      </c>
      <c r="L48" s="6">
        <f t="shared" si="11"/>
        <v>3679.0523000000035</v>
      </c>
      <c r="M48" s="6">
        <f t="shared" si="11"/>
        <v>3010.114100000002</v>
      </c>
      <c r="N48" s="6">
        <f t="shared" si="14"/>
        <v>6689.1664000000055</v>
      </c>
      <c r="O48" s="8">
        <f t="shared" si="15"/>
        <v>1505.057050000001</v>
      </c>
      <c r="P48" s="6">
        <f t="shared" si="9"/>
        <v>5184.109350000004</v>
      </c>
    </row>
    <row r="49" spans="2:16" s="5" customFormat="1" ht="12" customHeight="1">
      <c r="B49" s="63"/>
      <c r="C49" s="42" t="s">
        <v>12</v>
      </c>
      <c r="D49" s="41">
        <f t="shared" si="10"/>
        <v>3201.90255</v>
      </c>
      <c r="E49" s="54">
        <f t="shared" si="10"/>
        <v>2619.73845</v>
      </c>
      <c r="F49" s="3">
        <f t="shared" si="12"/>
        <v>5821.641</v>
      </c>
      <c r="G49" s="40">
        <f t="shared" si="13"/>
        <v>1309.869225</v>
      </c>
      <c r="H49" s="3">
        <f t="shared" si="8"/>
        <v>4511.771774999999</v>
      </c>
      <c r="I49" s="4"/>
      <c r="K49" s="42" t="s">
        <v>12</v>
      </c>
      <c r="L49" s="41">
        <f t="shared" si="11"/>
        <v>3557.6695</v>
      </c>
      <c r="M49" s="54">
        <f t="shared" si="11"/>
        <v>2910.8205</v>
      </c>
      <c r="N49" s="3">
        <f t="shared" si="14"/>
        <v>6468.49</v>
      </c>
      <c r="O49" s="40">
        <f t="shared" si="15"/>
        <v>1455.41025</v>
      </c>
      <c r="P49" s="3">
        <f t="shared" si="9"/>
        <v>5013.07975</v>
      </c>
    </row>
    <row r="50" spans="3:9" s="5" customFormat="1" ht="12.75" customHeight="1">
      <c r="C50" s="19"/>
      <c r="I50" s="4"/>
    </row>
  </sheetData>
  <sheetProtection/>
  <mergeCells count="28">
    <mergeCell ref="L4:P5"/>
    <mergeCell ref="O10:O11"/>
    <mergeCell ref="L30:P31"/>
    <mergeCell ref="K10:K11"/>
    <mergeCell ref="L10:L11"/>
    <mergeCell ref="M10:M11"/>
    <mergeCell ref="B12:B14"/>
    <mergeCell ref="B15:B19"/>
    <mergeCell ref="B20:B24"/>
    <mergeCell ref="K35:K36"/>
    <mergeCell ref="L35:L36"/>
    <mergeCell ref="O35:O36"/>
    <mergeCell ref="M35:M36"/>
    <mergeCell ref="B40:B44"/>
    <mergeCell ref="B45:B49"/>
    <mergeCell ref="D30:H31"/>
    <mergeCell ref="B35:B36"/>
    <mergeCell ref="C35:C36"/>
    <mergeCell ref="D35:D36"/>
    <mergeCell ref="E35:E36"/>
    <mergeCell ref="G35:G36"/>
    <mergeCell ref="B37:B39"/>
    <mergeCell ref="D4:H5"/>
    <mergeCell ref="B10:B11"/>
    <mergeCell ref="C10:C11"/>
    <mergeCell ref="D10:D11"/>
    <mergeCell ref="E10:E11"/>
    <mergeCell ref="G10:G11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PageLayoutView="0" workbookViewId="0" topLeftCell="A24">
      <selection activeCell="K34" sqref="K34"/>
    </sheetView>
  </sheetViews>
  <sheetFormatPr defaultColWidth="11.57421875" defaultRowHeight="12.75"/>
  <cols>
    <col min="1" max="1" width="2.57421875" style="1" customWidth="1"/>
    <col min="2" max="2" width="3.421875" style="1" customWidth="1"/>
    <col min="3" max="3" width="4.00390625" style="18" customWidth="1"/>
    <col min="4" max="4" width="14.28125" style="1" customWidth="1"/>
    <col min="5" max="5" width="16.57421875" style="1" customWidth="1"/>
    <col min="6" max="6" width="10.8515625" style="2" customWidth="1"/>
    <col min="7" max="7" width="16.57421875" style="1" customWidth="1"/>
    <col min="8" max="8" width="11.7109375" style="2" customWidth="1"/>
    <col min="9" max="9" width="2.8515625" style="0" customWidth="1"/>
    <col min="10" max="16384" width="11.57421875" style="1" customWidth="1"/>
  </cols>
  <sheetData>
    <row r="1" spans="2:9" s="12" customFormat="1" ht="15">
      <c r="B1" s="9" t="s">
        <v>21</v>
      </c>
      <c r="C1" s="18"/>
      <c r="E1" s="10"/>
      <c r="F1" s="10"/>
      <c r="G1" s="10"/>
      <c r="H1" s="10"/>
      <c r="I1" s="11"/>
    </row>
    <row r="2" spans="2:9" s="12" customFormat="1" ht="15">
      <c r="B2" s="9" t="s">
        <v>35</v>
      </c>
      <c r="C2" s="18"/>
      <c r="E2" s="10"/>
      <c r="F2" s="10"/>
      <c r="G2" s="10"/>
      <c r="H2" s="10"/>
      <c r="I2" s="11"/>
    </row>
    <row r="3" spans="2:9" s="12" customFormat="1" ht="15">
      <c r="B3" s="9"/>
      <c r="C3" s="18"/>
      <c r="E3" s="10"/>
      <c r="F3" s="10"/>
      <c r="G3" s="10"/>
      <c r="H3" s="10"/>
      <c r="I3" s="11"/>
    </row>
    <row r="4" spans="3:17" s="14" customFormat="1" ht="20.25" customHeight="1">
      <c r="C4" s="18"/>
      <c r="D4" s="59" t="s">
        <v>53</v>
      </c>
      <c r="E4" s="59"/>
      <c r="F4" s="59"/>
      <c r="G4" s="59"/>
      <c r="H4" s="59"/>
      <c r="I4" s="11"/>
      <c r="L4" s="18"/>
      <c r="M4" s="59" t="s">
        <v>54</v>
      </c>
      <c r="N4" s="59"/>
      <c r="O4" s="59"/>
      <c r="P4" s="59"/>
      <c r="Q4" s="59"/>
    </row>
    <row r="5" spans="3:17" s="14" customFormat="1" ht="20.25" customHeight="1">
      <c r="C5" s="18"/>
      <c r="D5" s="59"/>
      <c r="E5" s="59"/>
      <c r="F5" s="59"/>
      <c r="G5" s="59"/>
      <c r="H5" s="59"/>
      <c r="I5" s="11"/>
      <c r="L5" s="18"/>
      <c r="M5" s="59"/>
      <c r="N5" s="59"/>
      <c r="O5" s="59"/>
      <c r="P5" s="59"/>
      <c r="Q5" s="59"/>
    </row>
    <row r="6" spans="3:17" s="12" customFormat="1" ht="9.75" customHeight="1">
      <c r="C6" s="18"/>
      <c r="D6" s="15"/>
      <c r="E6" s="15"/>
      <c r="F6" s="15"/>
      <c r="G6" s="15"/>
      <c r="H6" s="15"/>
      <c r="I6" s="11"/>
      <c r="L6" s="18"/>
      <c r="M6" s="15"/>
      <c r="N6" s="15"/>
      <c r="O6" s="15"/>
      <c r="P6" s="15"/>
      <c r="Q6" s="15"/>
    </row>
    <row r="7" spans="2:17" s="12" customFormat="1" ht="12.75" customHeight="1">
      <c r="B7" s="43" t="s">
        <v>18</v>
      </c>
      <c r="E7" s="15"/>
      <c r="F7" s="15"/>
      <c r="G7" s="15"/>
      <c r="H7" s="15"/>
      <c r="I7" s="11"/>
      <c r="K7" s="43" t="s">
        <v>18</v>
      </c>
      <c r="N7" s="15"/>
      <c r="O7" s="15"/>
      <c r="P7" s="15"/>
      <c r="Q7" s="15"/>
    </row>
    <row r="8" spans="2:17" s="12" customFormat="1" ht="15" customHeight="1">
      <c r="B8" s="43" t="s">
        <v>22</v>
      </c>
      <c r="C8" s="50"/>
      <c r="E8" s="16"/>
      <c r="F8" s="17"/>
      <c r="G8" s="16"/>
      <c r="H8" s="17"/>
      <c r="I8" s="11"/>
      <c r="K8" s="43" t="s">
        <v>22</v>
      </c>
      <c r="L8" s="50"/>
      <c r="N8" s="16"/>
      <c r="O8" s="17"/>
      <c r="P8" s="16"/>
      <c r="Q8" s="17"/>
    </row>
    <row r="9" spans="2:17" s="14" customFormat="1" ht="15.75" customHeight="1">
      <c r="B9" s="60" t="s">
        <v>8</v>
      </c>
      <c r="C9" s="60" t="s">
        <v>9</v>
      </c>
      <c r="D9" s="60" t="s">
        <v>17</v>
      </c>
      <c r="E9" s="60" t="s">
        <v>50</v>
      </c>
      <c r="F9" s="48" t="s">
        <v>5</v>
      </c>
      <c r="G9" s="60" t="s">
        <v>52</v>
      </c>
      <c r="H9" s="48" t="s">
        <v>5</v>
      </c>
      <c r="I9" s="11"/>
      <c r="K9" s="60" t="s">
        <v>8</v>
      </c>
      <c r="L9" s="60" t="s">
        <v>9</v>
      </c>
      <c r="M9" s="60" t="s">
        <v>17</v>
      </c>
      <c r="N9" s="60" t="s">
        <v>49</v>
      </c>
      <c r="O9" s="48" t="s">
        <v>5</v>
      </c>
      <c r="P9" s="60" t="s">
        <v>51</v>
      </c>
      <c r="Q9" s="48" t="s">
        <v>5</v>
      </c>
    </row>
    <row r="10" spans="2:17" s="14" customFormat="1" ht="17.25" customHeight="1">
      <c r="B10" s="61"/>
      <c r="C10" s="61"/>
      <c r="D10" s="61"/>
      <c r="E10" s="61"/>
      <c r="F10" s="46" t="s">
        <v>6</v>
      </c>
      <c r="G10" s="61"/>
      <c r="H10" s="46" t="s">
        <v>7</v>
      </c>
      <c r="I10" s="11"/>
      <c r="K10" s="61"/>
      <c r="L10" s="61"/>
      <c r="M10" s="61"/>
      <c r="N10" s="61"/>
      <c r="O10" s="46" t="s">
        <v>6</v>
      </c>
      <c r="P10" s="61"/>
      <c r="Q10" s="46" t="s">
        <v>7</v>
      </c>
    </row>
    <row r="11" spans="2:17" s="5" customFormat="1" ht="12" customHeight="1">
      <c r="B11" s="62" t="s">
        <v>0</v>
      </c>
      <c r="C11" s="7" t="s">
        <v>10</v>
      </c>
      <c r="D11" s="6">
        <f>M11*0.9</f>
        <v>9208.980000000001</v>
      </c>
      <c r="E11" s="6">
        <f>N11*0.9</f>
        <v>7534.620000000001</v>
      </c>
      <c r="F11" s="47">
        <f>+D11+E11</f>
        <v>16743.600000000002</v>
      </c>
      <c r="G11" s="8">
        <f>+E11*0.5</f>
        <v>3767.3100000000004</v>
      </c>
      <c r="H11" s="47">
        <f aca="true" t="shared" si="0" ref="H11:H30">G11+D11</f>
        <v>12976.29</v>
      </c>
      <c r="I11" s="4"/>
      <c r="K11" s="62" t="s">
        <v>0</v>
      </c>
      <c r="L11" s="7" t="s">
        <v>10</v>
      </c>
      <c r="M11" s="6">
        <v>10232.2</v>
      </c>
      <c r="N11" s="6">
        <v>8371.800000000001</v>
      </c>
      <c r="O11" s="47">
        <f>+M11+N11</f>
        <v>18604</v>
      </c>
      <c r="P11" s="8">
        <f>+N11*0.5</f>
        <v>4185.900000000001</v>
      </c>
      <c r="Q11" s="47">
        <f aca="true" t="shared" si="1" ref="Q11:Q30">P11+M11</f>
        <v>14418.100000000002</v>
      </c>
    </row>
    <row r="12" spans="2:17" s="5" customFormat="1" ht="12" customHeight="1">
      <c r="B12" s="62"/>
      <c r="C12" s="7" t="s">
        <v>11</v>
      </c>
      <c r="D12" s="6">
        <f aca="true" t="shared" si="2" ref="D12:D30">M12*0.9</f>
        <v>8986.113000000001</v>
      </c>
      <c r="E12" s="6">
        <f aca="true" t="shared" si="3" ref="E12:E30">N12*0.9</f>
        <v>7352.271000000002</v>
      </c>
      <c r="F12" s="6">
        <f>+D12+E12</f>
        <v>16338.384000000002</v>
      </c>
      <c r="G12" s="8">
        <f>+E12*0.5</f>
        <v>3676.135500000001</v>
      </c>
      <c r="H12" s="6">
        <f t="shared" si="0"/>
        <v>12662.248500000002</v>
      </c>
      <c r="I12" s="4"/>
      <c r="K12" s="62"/>
      <c r="L12" s="7" t="s">
        <v>11</v>
      </c>
      <c r="M12" s="6">
        <v>9984.570000000002</v>
      </c>
      <c r="N12" s="6">
        <v>8169.190000000001</v>
      </c>
      <c r="O12" s="6">
        <f>+M12+N12</f>
        <v>18153.760000000002</v>
      </c>
      <c r="P12" s="8">
        <f>+N12*0.5</f>
        <v>4084.5950000000007</v>
      </c>
      <c r="Q12" s="6">
        <f t="shared" si="1"/>
        <v>14069.165000000003</v>
      </c>
    </row>
    <row r="13" spans="2:17" s="5" customFormat="1" ht="12" customHeight="1">
      <c r="B13" s="63"/>
      <c r="C13" s="42" t="s">
        <v>12</v>
      </c>
      <c r="D13" s="41">
        <f t="shared" si="2"/>
        <v>8763.246000000003</v>
      </c>
      <c r="E13" s="41">
        <f t="shared" si="3"/>
        <v>7169.922000000001</v>
      </c>
      <c r="F13" s="41">
        <f aca="true" t="shared" si="4" ref="F13:F30">+D13+E13</f>
        <v>15933.168000000005</v>
      </c>
      <c r="G13" s="40">
        <f aca="true" t="shared" si="5" ref="G13:G30">+E13*0.5</f>
        <v>3584.9610000000007</v>
      </c>
      <c r="H13" s="41">
        <f t="shared" si="0"/>
        <v>12348.207000000004</v>
      </c>
      <c r="I13" s="4"/>
      <c r="K13" s="63"/>
      <c r="L13" s="42" t="s">
        <v>12</v>
      </c>
      <c r="M13" s="41">
        <v>9736.940000000002</v>
      </c>
      <c r="N13" s="41">
        <v>7966.580000000002</v>
      </c>
      <c r="O13" s="41">
        <f aca="true" t="shared" si="6" ref="O13:O30">+M13+N13</f>
        <v>17703.520000000004</v>
      </c>
      <c r="P13" s="40">
        <f aca="true" t="shared" si="7" ref="P13:P30">+N13*0.5</f>
        <v>3983.290000000001</v>
      </c>
      <c r="Q13" s="41">
        <f t="shared" si="1"/>
        <v>13720.230000000003</v>
      </c>
    </row>
    <row r="14" spans="2:17" s="5" customFormat="1" ht="12" customHeight="1">
      <c r="B14" s="64" t="s">
        <v>1</v>
      </c>
      <c r="C14" s="7" t="s">
        <v>13</v>
      </c>
      <c r="D14" s="6">
        <f t="shared" si="2"/>
        <v>8540.379000000003</v>
      </c>
      <c r="E14" s="6">
        <f t="shared" si="3"/>
        <v>6987.573000000002</v>
      </c>
      <c r="F14" s="6">
        <f t="shared" si="4"/>
        <v>15527.952000000005</v>
      </c>
      <c r="G14" s="8">
        <f t="shared" si="5"/>
        <v>3493.786500000001</v>
      </c>
      <c r="H14" s="6">
        <f t="shared" si="0"/>
        <v>12034.165500000003</v>
      </c>
      <c r="I14" s="4"/>
      <c r="K14" s="64" t="s">
        <v>1</v>
      </c>
      <c r="L14" s="7" t="s">
        <v>13</v>
      </c>
      <c r="M14" s="6">
        <v>9489.310000000003</v>
      </c>
      <c r="N14" s="6">
        <v>7763.970000000002</v>
      </c>
      <c r="O14" s="6">
        <f t="shared" si="6"/>
        <v>17253.280000000006</v>
      </c>
      <c r="P14" s="8">
        <f t="shared" si="7"/>
        <v>3881.985000000001</v>
      </c>
      <c r="Q14" s="6">
        <f t="shared" si="1"/>
        <v>13371.295000000004</v>
      </c>
    </row>
    <row r="15" spans="2:17" s="5" customFormat="1" ht="12" customHeight="1">
      <c r="B15" s="62"/>
      <c r="C15" s="7" t="s">
        <v>2</v>
      </c>
      <c r="D15" s="6">
        <f t="shared" si="2"/>
        <v>8317.512000000004</v>
      </c>
      <c r="E15" s="6">
        <f t="shared" si="3"/>
        <v>6805.224000000002</v>
      </c>
      <c r="F15" s="6">
        <f t="shared" si="4"/>
        <v>15122.736000000006</v>
      </c>
      <c r="G15" s="8">
        <f t="shared" si="5"/>
        <v>3402.612000000001</v>
      </c>
      <c r="H15" s="6">
        <f t="shared" si="0"/>
        <v>11720.124000000005</v>
      </c>
      <c r="I15" s="4"/>
      <c r="K15" s="62"/>
      <c r="L15" s="7" t="s">
        <v>2</v>
      </c>
      <c r="M15" s="6">
        <v>9241.680000000004</v>
      </c>
      <c r="N15" s="6">
        <v>7561.360000000002</v>
      </c>
      <c r="O15" s="6">
        <f t="shared" si="6"/>
        <v>16803.040000000008</v>
      </c>
      <c r="P15" s="8">
        <f t="shared" si="7"/>
        <v>3780.680000000001</v>
      </c>
      <c r="Q15" s="6">
        <f t="shared" si="1"/>
        <v>13022.360000000004</v>
      </c>
    </row>
    <row r="16" spans="2:17" s="5" customFormat="1" ht="12" customHeight="1">
      <c r="B16" s="62"/>
      <c r="C16" s="7" t="s">
        <v>14</v>
      </c>
      <c r="D16" s="6">
        <f t="shared" si="2"/>
        <v>8094.645000000004</v>
      </c>
      <c r="E16" s="6">
        <f t="shared" si="3"/>
        <v>6622.875000000003</v>
      </c>
      <c r="F16" s="6">
        <f t="shared" si="4"/>
        <v>14717.520000000008</v>
      </c>
      <c r="G16" s="8">
        <f t="shared" si="5"/>
        <v>3311.4375000000014</v>
      </c>
      <c r="H16" s="6">
        <f t="shared" si="0"/>
        <v>11406.082500000006</v>
      </c>
      <c r="I16" s="4"/>
      <c r="K16" s="62"/>
      <c r="L16" s="7" t="s">
        <v>14</v>
      </c>
      <c r="M16" s="6">
        <v>8994.050000000005</v>
      </c>
      <c r="N16" s="6">
        <v>7358.750000000003</v>
      </c>
      <c r="O16" s="6">
        <f t="shared" si="6"/>
        <v>16352.800000000007</v>
      </c>
      <c r="P16" s="8">
        <f t="shared" si="7"/>
        <v>3679.3750000000014</v>
      </c>
      <c r="Q16" s="6">
        <f t="shared" si="1"/>
        <v>12673.425000000007</v>
      </c>
    </row>
    <row r="17" spans="2:17" s="5" customFormat="1" ht="12" customHeight="1">
      <c r="B17" s="62"/>
      <c r="C17" s="7" t="s">
        <v>10</v>
      </c>
      <c r="D17" s="6">
        <f t="shared" si="2"/>
        <v>7871.778000000005</v>
      </c>
      <c r="E17" s="6">
        <f t="shared" si="3"/>
        <v>6440.526000000003</v>
      </c>
      <c r="F17" s="6">
        <f t="shared" si="4"/>
        <v>14312.304000000007</v>
      </c>
      <c r="G17" s="8">
        <f t="shared" si="5"/>
        <v>3220.2630000000013</v>
      </c>
      <c r="H17" s="6">
        <f t="shared" si="0"/>
        <v>11092.041000000007</v>
      </c>
      <c r="I17" s="4"/>
      <c r="K17" s="62"/>
      <c r="L17" s="7" t="s">
        <v>10</v>
      </c>
      <c r="M17" s="6">
        <v>8746.420000000006</v>
      </c>
      <c r="N17" s="6">
        <v>7156.140000000003</v>
      </c>
      <c r="O17" s="6">
        <f t="shared" si="6"/>
        <v>15902.560000000009</v>
      </c>
      <c r="P17" s="8">
        <f t="shared" si="7"/>
        <v>3578.0700000000015</v>
      </c>
      <c r="Q17" s="6">
        <f t="shared" si="1"/>
        <v>12324.490000000007</v>
      </c>
    </row>
    <row r="18" spans="2:17" s="5" customFormat="1" ht="12" customHeight="1">
      <c r="B18" s="62"/>
      <c r="C18" s="7" t="s">
        <v>11</v>
      </c>
      <c r="D18" s="6">
        <f t="shared" si="2"/>
        <v>7648.9110000000055</v>
      </c>
      <c r="E18" s="6">
        <f t="shared" si="3"/>
        <v>6258.177000000003</v>
      </c>
      <c r="F18" s="6">
        <f t="shared" si="4"/>
        <v>13907.088000000009</v>
      </c>
      <c r="G18" s="8">
        <f t="shared" si="5"/>
        <v>3129.0885000000017</v>
      </c>
      <c r="H18" s="6">
        <f t="shared" si="0"/>
        <v>10777.999500000007</v>
      </c>
      <c r="I18" s="4"/>
      <c r="K18" s="62"/>
      <c r="L18" s="7" t="s">
        <v>11</v>
      </c>
      <c r="M18" s="6">
        <v>8498.790000000006</v>
      </c>
      <c r="N18" s="6">
        <v>6953.530000000003</v>
      </c>
      <c r="O18" s="6">
        <f t="shared" si="6"/>
        <v>15452.32000000001</v>
      </c>
      <c r="P18" s="8">
        <f t="shared" si="7"/>
        <v>3476.7650000000017</v>
      </c>
      <c r="Q18" s="6">
        <f t="shared" si="1"/>
        <v>11975.555000000008</v>
      </c>
    </row>
    <row r="19" spans="2:20" s="5" customFormat="1" ht="12" customHeight="1">
      <c r="B19" s="63"/>
      <c r="C19" s="42" t="s">
        <v>12</v>
      </c>
      <c r="D19" s="41">
        <f t="shared" si="2"/>
        <v>7426.044000000006</v>
      </c>
      <c r="E19" s="41">
        <f t="shared" si="3"/>
        <v>6075.828000000003</v>
      </c>
      <c r="F19" s="41">
        <f t="shared" si="4"/>
        <v>13501.87200000001</v>
      </c>
      <c r="G19" s="40">
        <f t="shared" si="5"/>
        <v>3037.9140000000016</v>
      </c>
      <c r="H19" s="41">
        <f t="shared" si="0"/>
        <v>10463.958000000008</v>
      </c>
      <c r="I19" s="4"/>
      <c r="K19" s="63"/>
      <c r="L19" s="42" t="s">
        <v>12</v>
      </c>
      <c r="M19" s="41">
        <v>8251.160000000007</v>
      </c>
      <c r="N19" s="41">
        <v>6750.920000000004</v>
      </c>
      <c r="O19" s="41">
        <f t="shared" si="6"/>
        <v>15002.08000000001</v>
      </c>
      <c r="P19" s="40">
        <f t="shared" si="7"/>
        <v>3375.460000000002</v>
      </c>
      <c r="Q19" s="41">
        <f t="shared" si="1"/>
        <v>11626.62000000001</v>
      </c>
      <c r="T19" s="56"/>
    </row>
    <row r="20" spans="2:17" s="5" customFormat="1" ht="12" customHeight="1">
      <c r="B20" s="64" t="s">
        <v>3</v>
      </c>
      <c r="C20" s="7" t="s">
        <v>13</v>
      </c>
      <c r="D20" s="6">
        <f t="shared" si="2"/>
        <v>7203.177000000006</v>
      </c>
      <c r="E20" s="6">
        <f t="shared" si="3"/>
        <v>5893.479000000004</v>
      </c>
      <c r="F20" s="6">
        <f t="shared" si="4"/>
        <v>13096.65600000001</v>
      </c>
      <c r="G20" s="8">
        <f t="shared" si="5"/>
        <v>2946.739500000002</v>
      </c>
      <c r="H20" s="6">
        <f t="shared" si="0"/>
        <v>10149.916500000008</v>
      </c>
      <c r="I20" s="4"/>
      <c r="K20" s="64" t="s">
        <v>3</v>
      </c>
      <c r="L20" s="7" t="s">
        <v>13</v>
      </c>
      <c r="M20" s="6">
        <v>8003.530000000007</v>
      </c>
      <c r="N20" s="6">
        <v>6548.310000000004</v>
      </c>
      <c r="O20" s="6">
        <f t="shared" si="6"/>
        <v>14551.840000000011</v>
      </c>
      <c r="P20" s="8">
        <f t="shared" si="7"/>
        <v>3274.155000000002</v>
      </c>
      <c r="Q20" s="6">
        <f t="shared" si="1"/>
        <v>11277.685000000009</v>
      </c>
    </row>
    <row r="21" spans="2:17" s="5" customFormat="1" ht="12" customHeight="1">
      <c r="B21" s="62"/>
      <c r="C21" s="7" t="s">
        <v>2</v>
      </c>
      <c r="D21" s="6">
        <f t="shared" si="2"/>
        <v>6980.310000000007</v>
      </c>
      <c r="E21" s="6">
        <f t="shared" si="3"/>
        <v>5711.130000000004</v>
      </c>
      <c r="F21" s="6">
        <f t="shared" si="4"/>
        <v>12691.44000000001</v>
      </c>
      <c r="G21" s="8">
        <f t="shared" si="5"/>
        <v>2855.565000000002</v>
      </c>
      <c r="H21" s="6">
        <f t="shared" si="0"/>
        <v>9835.87500000001</v>
      </c>
      <c r="I21" s="4"/>
      <c r="K21" s="62"/>
      <c r="L21" s="7" t="s">
        <v>2</v>
      </c>
      <c r="M21" s="6">
        <v>7755.900000000007</v>
      </c>
      <c r="N21" s="6">
        <v>6345.700000000004</v>
      </c>
      <c r="O21" s="6">
        <f t="shared" si="6"/>
        <v>14101.600000000011</v>
      </c>
      <c r="P21" s="8">
        <f t="shared" si="7"/>
        <v>3172.850000000002</v>
      </c>
      <c r="Q21" s="6">
        <f t="shared" si="1"/>
        <v>10928.75000000001</v>
      </c>
    </row>
    <row r="22" spans="2:17" s="5" customFormat="1" ht="12" customHeight="1">
      <c r="B22" s="62"/>
      <c r="C22" s="7" t="s">
        <v>14</v>
      </c>
      <c r="D22" s="6">
        <f t="shared" si="2"/>
        <v>6757.443000000007</v>
      </c>
      <c r="E22" s="6">
        <f t="shared" si="3"/>
        <v>5528.7810000000045</v>
      </c>
      <c r="F22" s="6">
        <f t="shared" si="4"/>
        <v>12286.224000000011</v>
      </c>
      <c r="G22" s="8">
        <f t="shared" si="5"/>
        <v>2764.3905000000022</v>
      </c>
      <c r="H22" s="6">
        <f t="shared" si="0"/>
        <v>9521.833500000008</v>
      </c>
      <c r="I22" s="4"/>
      <c r="K22" s="62"/>
      <c r="L22" s="7" t="s">
        <v>14</v>
      </c>
      <c r="M22" s="6">
        <v>7508.270000000007</v>
      </c>
      <c r="N22" s="6">
        <v>6143.090000000005</v>
      </c>
      <c r="O22" s="6">
        <f t="shared" si="6"/>
        <v>13651.360000000011</v>
      </c>
      <c r="P22" s="8">
        <f t="shared" si="7"/>
        <v>3071.5450000000023</v>
      </c>
      <c r="Q22" s="6">
        <f t="shared" si="1"/>
        <v>10579.81500000001</v>
      </c>
    </row>
    <row r="23" spans="2:17" s="5" customFormat="1" ht="12" customHeight="1">
      <c r="B23" s="62"/>
      <c r="C23" s="7" t="s">
        <v>10</v>
      </c>
      <c r="D23" s="6">
        <f t="shared" si="2"/>
        <v>6534.576000000006</v>
      </c>
      <c r="E23" s="6">
        <f t="shared" si="3"/>
        <v>5346.405</v>
      </c>
      <c r="F23" s="6">
        <f t="shared" si="4"/>
        <v>11880.981000000007</v>
      </c>
      <c r="G23" s="8">
        <f t="shared" si="5"/>
        <v>2673.2025</v>
      </c>
      <c r="H23" s="6">
        <f t="shared" si="0"/>
        <v>9207.778500000006</v>
      </c>
      <c r="I23" s="4"/>
      <c r="K23" s="62"/>
      <c r="L23" s="7" t="s">
        <v>10</v>
      </c>
      <c r="M23" s="6">
        <v>7260.640000000007</v>
      </c>
      <c r="N23" s="6">
        <v>5940.45</v>
      </c>
      <c r="O23" s="6">
        <f t="shared" si="6"/>
        <v>13201.090000000007</v>
      </c>
      <c r="P23" s="8">
        <f t="shared" si="7"/>
        <v>2970.225</v>
      </c>
      <c r="Q23" s="6">
        <f t="shared" si="1"/>
        <v>10230.865000000007</v>
      </c>
    </row>
    <row r="24" spans="2:17" s="5" customFormat="1" ht="12" customHeight="1">
      <c r="B24" s="62"/>
      <c r="C24" s="7" t="s">
        <v>11</v>
      </c>
      <c r="D24" s="6">
        <f t="shared" si="2"/>
        <v>6311.709000000006</v>
      </c>
      <c r="E24" s="6">
        <f t="shared" si="3"/>
        <v>5164.0560000000005</v>
      </c>
      <c r="F24" s="6">
        <f t="shared" si="4"/>
        <v>11475.765000000007</v>
      </c>
      <c r="G24" s="8">
        <f t="shared" si="5"/>
        <v>2582.0280000000002</v>
      </c>
      <c r="H24" s="6">
        <f t="shared" si="0"/>
        <v>8893.737000000006</v>
      </c>
      <c r="I24" s="4"/>
      <c r="K24" s="62"/>
      <c r="L24" s="7" t="s">
        <v>11</v>
      </c>
      <c r="M24" s="6">
        <v>7013.010000000007</v>
      </c>
      <c r="N24" s="6">
        <v>5737.84</v>
      </c>
      <c r="O24" s="6">
        <f t="shared" si="6"/>
        <v>12750.850000000006</v>
      </c>
      <c r="P24" s="8">
        <f t="shared" si="7"/>
        <v>2868.92</v>
      </c>
      <c r="Q24" s="6">
        <f t="shared" si="1"/>
        <v>9881.930000000008</v>
      </c>
    </row>
    <row r="25" spans="2:17" s="5" customFormat="1" ht="12" customHeight="1">
      <c r="B25" s="63"/>
      <c r="C25" s="42" t="s">
        <v>12</v>
      </c>
      <c r="D25" s="41">
        <f t="shared" si="2"/>
        <v>6088.842000000006</v>
      </c>
      <c r="E25" s="41">
        <f t="shared" si="3"/>
        <v>4981.707</v>
      </c>
      <c r="F25" s="41">
        <f t="shared" si="4"/>
        <v>11070.549000000006</v>
      </c>
      <c r="G25" s="40">
        <f t="shared" si="5"/>
        <v>2490.8535</v>
      </c>
      <c r="H25" s="41">
        <f t="shared" si="0"/>
        <v>8579.695500000005</v>
      </c>
      <c r="I25" s="4"/>
      <c r="K25" s="63"/>
      <c r="L25" s="42" t="s">
        <v>12</v>
      </c>
      <c r="M25" s="41">
        <v>6765.3800000000065</v>
      </c>
      <c r="N25" s="41">
        <v>5535.2300000000005</v>
      </c>
      <c r="O25" s="41">
        <f t="shared" si="6"/>
        <v>12300.610000000008</v>
      </c>
      <c r="P25" s="40">
        <f t="shared" si="7"/>
        <v>2767.6150000000002</v>
      </c>
      <c r="Q25" s="41">
        <f t="shared" si="1"/>
        <v>9532.995000000006</v>
      </c>
    </row>
    <row r="26" spans="2:17" s="5" customFormat="1" ht="12" customHeight="1">
      <c r="B26" s="64" t="s">
        <v>4</v>
      </c>
      <c r="C26" s="7" t="s">
        <v>2</v>
      </c>
      <c r="D26" s="6">
        <f t="shared" si="2"/>
        <v>5865.975000000006</v>
      </c>
      <c r="E26" s="6">
        <f t="shared" si="3"/>
        <v>4799.358000000001</v>
      </c>
      <c r="F26" s="6">
        <f t="shared" si="4"/>
        <v>10665.333000000006</v>
      </c>
      <c r="G26" s="8">
        <f t="shared" si="5"/>
        <v>2399.6790000000005</v>
      </c>
      <c r="H26" s="6">
        <f t="shared" si="0"/>
        <v>8265.654000000006</v>
      </c>
      <c r="I26" s="4"/>
      <c r="K26" s="64" t="s">
        <v>4</v>
      </c>
      <c r="L26" s="7" t="s">
        <v>2</v>
      </c>
      <c r="M26" s="6">
        <v>6517.750000000006</v>
      </c>
      <c r="N26" s="6">
        <v>5332.620000000001</v>
      </c>
      <c r="O26" s="6">
        <f t="shared" si="6"/>
        <v>11850.370000000006</v>
      </c>
      <c r="P26" s="8">
        <f t="shared" si="7"/>
        <v>2666.3100000000004</v>
      </c>
      <c r="Q26" s="6">
        <f t="shared" si="1"/>
        <v>9184.060000000007</v>
      </c>
    </row>
    <row r="27" spans="2:17" s="5" customFormat="1" ht="12" customHeight="1">
      <c r="B27" s="62"/>
      <c r="C27" s="7" t="s">
        <v>14</v>
      </c>
      <c r="D27" s="6">
        <f t="shared" si="2"/>
        <v>5643.108000000006</v>
      </c>
      <c r="E27" s="6">
        <f t="shared" si="3"/>
        <v>4617.009000000001</v>
      </c>
      <c r="F27" s="6">
        <f t="shared" si="4"/>
        <v>10260.117000000006</v>
      </c>
      <c r="G27" s="8">
        <f t="shared" si="5"/>
        <v>2308.5045000000005</v>
      </c>
      <c r="H27" s="6">
        <f t="shared" si="0"/>
        <v>7951.612500000007</v>
      </c>
      <c r="I27" s="4"/>
      <c r="K27" s="62"/>
      <c r="L27" s="7" t="s">
        <v>14</v>
      </c>
      <c r="M27" s="6">
        <v>6270.120000000006</v>
      </c>
      <c r="N27" s="6">
        <v>5130.010000000001</v>
      </c>
      <c r="O27" s="6">
        <f t="shared" si="6"/>
        <v>11400.130000000008</v>
      </c>
      <c r="P27" s="8">
        <f t="shared" si="7"/>
        <v>2565.0050000000006</v>
      </c>
      <c r="Q27" s="6">
        <f t="shared" si="1"/>
        <v>8835.125000000007</v>
      </c>
    </row>
    <row r="28" spans="2:17" s="5" customFormat="1" ht="12" customHeight="1">
      <c r="B28" s="62"/>
      <c r="C28" s="7" t="s">
        <v>10</v>
      </c>
      <c r="D28" s="6">
        <f t="shared" si="2"/>
        <v>5420.241000000005</v>
      </c>
      <c r="E28" s="6">
        <f t="shared" si="3"/>
        <v>4434.660000000002</v>
      </c>
      <c r="F28" s="6">
        <f t="shared" si="4"/>
        <v>9854.901000000007</v>
      </c>
      <c r="G28" s="8">
        <f t="shared" si="5"/>
        <v>2217.330000000001</v>
      </c>
      <c r="H28" s="6">
        <f t="shared" si="0"/>
        <v>7637.571000000006</v>
      </c>
      <c r="I28" s="4"/>
      <c r="K28" s="62"/>
      <c r="L28" s="7" t="s">
        <v>10</v>
      </c>
      <c r="M28" s="6">
        <v>6022.490000000006</v>
      </c>
      <c r="N28" s="6">
        <v>4927.4000000000015</v>
      </c>
      <c r="O28" s="6">
        <f t="shared" si="6"/>
        <v>10949.890000000007</v>
      </c>
      <c r="P28" s="8">
        <f t="shared" si="7"/>
        <v>2463.7000000000007</v>
      </c>
      <c r="Q28" s="6">
        <f t="shared" si="1"/>
        <v>8486.190000000006</v>
      </c>
    </row>
    <row r="29" spans="2:17" s="5" customFormat="1" ht="12" customHeight="1">
      <c r="B29" s="62"/>
      <c r="C29" s="7" t="s">
        <v>11</v>
      </c>
      <c r="D29" s="6">
        <f t="shared" si="2"/>
        <v>5197.374000000005</v>
      </c>
      <c r="E29" s="6">
        <f t="shared" si="3"/>
        <v>4252.3110000000015</v>
      </c>
      <c r="F29" s="6">
        <f t="shared" si="4"/>
        <v>9449.685000000007</v>
      </c>
      <c r="G29" s="8">
        <f t="shared" si="5"/>
        <v>2126.1555000000008</v>
      </c>
      <c r="H29" s="6">
        <f t="shared" si="0"/>
        <v>7323.529500000006</v>
      </c>
      <c r="I29" s="4"/>
      <c r="K29" s="62"/>
      <c r="L29" s="7" t="s">
        <v>11</v>
      </c>
      <c r="M29" s="6">
        <v>5774.860000000006</v>
      </c>
      <c r="N29" s="6">
        <v>4724.790000000002</v>
      </c>
      <c r="O29" s="6">
        <f t="shared" si="6"/>
        <v>10499.650000000009</v>
      </c>
      <c r="P29" s="8">
        <f t="shared" si="7"/>
        <v>2362.395000000001</v>
      </c>
      <c r="Q29" s="6">
        <f t="shared" si="1"/>
        <v>8137.2550000000065</v>
      </c>
    </row>
    <row r="30" spans="2:17" s="5" customFormat="1" ht="12" customHeight="1">
      <c r="B30" s="63"/>
      <c r="C30" s="42" t="s">
        <v>12</v>
      </c>
      <c r="D30" s="41">
        <f t="shared" si="2"/>
        <v>4974.507000000005</v>
      </c>
      <c r="E30" s="54">
        <f t="shared" si="3"/>
        <v>4069.962000000002</v>
      </c>
      <c r="F30" s="3">
        <f t="shared" si="4"/>
        <v>9044.469000000006</v>
      </c>
      <c r="G30" s="49">
        <f t="shared" si="5"/>
        <v>2034.981000000001</v>
      </c>
      <c r="H30" s="3">
        <f t="shared" si="0"/>
        <v>7009.488000000006</v>
      </c>
      <c r="I30" s="4"/>
      <c r="K30" s="63"/>
      <c r="L30" s="42" t="s">
        <v>12</v>
      </c>
      <c r="M30" s="41">
        <v>5527.230000000006</v>
      </c>
      <c r="N30" s="41">
        <v>4522.180000000002</v>
      </c>
      <c r="O30" s="3">
        <f t="shared" si="6"/>
        <v>10049.410000000007</v>
      </c>
      <c r="P30" s="49">
        <f t="shared" si="7"/>
        <v>2261.090000000001</v>
      </c>
      <c r="Q30" s="3">
        <f t="shared" si="1"/>
        <v>7788.320000000007</v>
      </c>
    </row>
    <row r="31" spans="3:12" s="5" customFormat="1" ht="12.75" customHeight="1">
      <c r="C31" s="19"/>
      <c r="I31" s="4"/>
      <c r="L31" s="19"/>
    </row>
    <row r="32" spans="12:17" ht="12.75">
      <c r="L32" s="18"/>
      <c r="O32" s="2"/>
      <c r="Q32" s="2"/>
    </row>
    <row r="33" spans="2:17" s="12" customFormat="1" ht="15">
      <c r="B33" s="9" t="s">
        <v>21</v>
      </c>
      <c r="C33" s="18"/>
      <c r="E33" s="10"/>
      <c r="F33" s="10"/>
      <c r="G33" s="10"/>
      <c r="H33" s="10"/>
      <c r="I33" s="11"/>
      <c r="K33" s="9"/>
      <c r="L33" s="18"/>
      <c r="N33" s="10"/>
      <c r="O33" s="10"/>
      <c r="P33" s="10"/>
      <c r="Q33" s="10"/>
    </row>
    <row r="34" spans="2:17" s="12" customFormat="1" ht="15">
      <c r="B34" s="9" t="s">
        <v>36</v>
      </c>
      <c r="C34" s="18"/>
      <c r="E34" s="10"/>
      <c r="F34" s="10"/>
      <c r="G34" s="10"/>
      <c r="H34" s="10"/>
      <c r="I34" s="11"/>
      <c r="K34" s="9"/>
      <c r="L34" s="18"/>
      <c r="N34" s="10"/>
      <c r="O34" s="10"/>
      <c r="P34" s="10"/>
      <c r="Q34" s="10"/>
    </row>
    <row r="35" spans="2:17" s="12" customFormat="1" ht="15">
      <c r="B35" s="9"/>
      <c r="C35" s="18"/>
      <c r="E35" s="10"/>
      <c r="F35" s="10"/>
      <c r="G35" s="10"/>
      <c r="H35" s="10"/>
      <c r="I35" s="11"/>
      <c r="K35" s="9"/>
      <c r="L35" s="18"/>
      <c r="N35" s="10"/>
      <c r="O35" s="10"/>
      <c r="P35" s="10"/>
      <c r="Q35" s="10"/>
    </row>
    <row r="36" spans="3:17" s="14" customFormat="1" ht="20.25" customHeight="1">
      <c r="C36" s="18"/>
      <c r="D36" s="59" t="s">
        <v>53</v>
      </c>
      <c r="E36" s="59"/>
      <c r="F36" s="59"/>
      <c r="G36" s="59"/>
      <c r="H36" s="59"/>
      <c r="I36" s="11"/>
      <c r="L36" s="18"/>
      <c r="M36" s="59" t="s">
        <v>54</v>
      </c>
      <c r="N36" s="59"/>
      <c r="O36" s="59"/>
      <c r="P36" s="59"/>
      <c r="Q36" s="59"/>
    </row>
    <row r="37" spans="3:17" s="14" customFormat="1" ht="20.25" customHeight="1">
      <c r="C37" s="18"/>
      <c r="D37" s="59"/>
      <c r="E37" s="59"/>
      <c r="F37" s="59"/>
      <c r="G37" s="59"/>
      <c r="H37" s="59"/>
      <c r="I37" s="11"/>
      <c r="L37" s="18"/>
      <c r="M37" s="59"/>
      <c r="N37" s="59"/>
      <c r="O37" s="59"/>
      <c r="P37" s="59"/>
      <c r="Q37" s="59"/>
    </row>
    <row r="38" spans="3:17" s="12" customFormat="1" ht="9.75" customHeight="1">
      <c r="C38" s="18"/>
      <c r="D38" s="15"/>
      <c r="E38" s="15"/>
      <c r="F38" s="15"/>
      <c r="G38" s="15"/>
      <c r="H38" s="15"/>
      <c r="I38" s="11"/>
      <c r="L38" s="18"/>
      <c r="M38" s="15"/>
      <c r="N38" s="15"/>
      <c r="O38" s="15"/>
      <c r="P38" s="15"/>
      <c r="Q38" s="15"/>
    </row>
    <row r="39" spans="2:17" s="12" customFormat="1" ht="12.75" customHeight="1">
      <c r="B39" s="43" t="s">
        <v>19</v>
      </c>
      <c r="E39" s="15"/>
      <c r="F39" s="15"/>
      <c r="G39" s="15"/>
      <c r="H39" s="15"/>
      <c r="I39" s="11"/>
      <c r="K39" s="43" t="s">
        <v>19</v>
      </c>
      <c r="N39" s="15"/>
      <c r="O39" s="15"/>
      <c r="P39" s="15"/>
      <c r="Q39" s="15"/>
    </row>
    <row r="40" spans="2:17" s="12" customFormat="1" ht="15" customHeight="1">
      <c r="B40" s="43" t="s">
        <v>22</v>
      </c>
      <c r="C40" s="50"/>
      <c r="E40" s="16"/>
      <c r="F40" s="17"/>
      <c r="G40" s="16"/>
      <c r="H40" s="17"/>
      <c r="I40" s="11"/>
      <c r="K40" s="43" t="s">
        <v>22</v>
      </c>
      <c r="L40" s="50"/>
      <c r="N40" s="16"/>
      <c r="O40" s="17"/>
      <c r="P40" s="16"/>
      <c r="Q40" s="17"/>
    </row>
    <row r="41" spans="2:17" s="14" customFormat="1" ht="15.75" customHeight="1">
      <c r="B41" s="60" t="s">
        <v>8</v>
      </c>
      <c r="C41" s="60" t="s">
        <v>9</v>
      </c>
      <c r="D41" s="60" t="s">
        <v>17</v>
      </c>
      <c r="E41" s="60" t="s">
        <v>50</v>
      </c>
      <c r="F41" s="48" t="s">
        <v>5</v>
      </c>
      <c r="G41" s="60" t="s">
        <v>52</v>
      </c>
      <c r="H41" s="48" t="s">
        <v>5</v>
      </c>
      <c r="I41" s="11"/>
      <c r="K41" s="60" t="s">
        <v>8</v>
      </c>
      <c r="L41" s="60" t="s">
        <v>9</v>
      </c>
      <c r="M41" s="60" t="s">
        <v>17</v>
      </c>
      <c r="N41" s="60" t="s">
        <v>49</v>
      </c>
      <c r="O41" s="48" t="s">
        <v>5</v>
      </c>
      <c r="P41" s="60" t="s">
        <v>51</v>
      </c>
      <c r="Q41" s="48" t="s">
        <v>5</v>
      </c>
    </row>
    <row r="42" spans="2:17" s="14" customFormat="1" ht="17.25" customHeight="1">
      <c r="B42" s="61"/>
      <c r="C42" s="61"/>
      <c r="D42" s="61"/>
      <c r="E42" s="61"/>
      <c r="F42" s="46" t="s">
        <v>6</v>
      </c>
      <c r="G42" s="61"/>
      <c r="H42" s="46" t="s">
        <v>7</v>
      </c>
      <c r="I42" s="11"/>
      <c r="K42" s="61"/>
      <c r="L42" s="61"/>
      <c r="M42" s="61"/>
      <c r="N42" s="61"/>
      <c r="O42" s="46" t="s">
        <v>6</v>
      </c>
      <c r="P42" s="61"/>
      <c r="Q42" s="46" t="s">
        <v>7</v>
      </c>
    </row>
    <row r="43" spans="2:17" s="5" customFormat="1" ht="12" customHeight="1">
      <c r="B43" s="62" t="s">
        <v>0</v>
      </c>
      <c r="C43" s="7" t="s">
        <v>10</v>
      </c>
      <c r="D43" s="6">
        <f>D11*0.49</f>
        <v>4512.400200000001</v>
      </c>
      <c r="E43" s="6">
        <f>E11*0.49</f>
        <v>3691.9638000000004</v>
      </c>
      <c r="F43" s="47">
        <f>+D43+E43</f>
        <v>8204.364000000001</v>
      </c>
      <c r="G43" s="8">
        <f>+E43*0.5</f>
        <v>1845.9819000000002</v>
      </c>
      <c r="H43" s="47">
        <f aca="true" t="shared" si="8" ref="H43:H62">G43+D43</f>
        <v>6358.382100000001</v>
      </c>
      <c r="I43" s="4"/>
      <c r="K43" s="62" t="s">
        <v>0</v>
      </c>
      <c r="L43" s="7" t="s">
        <v>10</v>
      </c>
      <c r="M43" s="6">
        <f>M11*0.49</f>
        <v>5013.778</v>
      </c>
      <c r="N43" s="6">
        <f>N11*0.49</f>
        <v>4102.182000000001</v>
      </c>
      <c r="O43" s="47">
        <f>+M43+N43</f>
        <v>9115.960000000001</v>
      </c>
      <c r="P43" s="8">
        <f>+N43*0.5</f>
        <v>2051.0910000000003</v>
      </c>
      <c r="Q43" s="47">
        <f aca="true" t="shared" si="9" ref="Q43:Q62">P43+M43</f>
        <v>7064.869000000001</v>
      </c>
    </row>
    <row r="44" spans="2:17" s="5" customFormat="1" ht="12" customHeight="1">
      <c r="B44" s="62"/>
      <c r="C44" s="7" t="s">
        <v>11</v>
      </c>
      <c r="D44" s="6">
        <f aca="true" t="shared" si="10" ref="D44:E62">D12*0.49</f>
        <v>4403.19537</v>
      </c>
      <c r="E44" s="6">
        <f t="shared" si="10"/>
        <v>3602.6127900000006</v>
      </c>
      <c r="F44" s="6">
        <f>+D44+E44</f>
        <v>8005.8081600000005</v>
      </c>
      <c r="G44" s="8">
        <f>+E44*0.5</f>
        <v>1801.3063950000003</v>
      </c>
      <c r="H44" s="6">
        <f t="shared" si="8"/>
        <v>6204.501765000001</v>
      </c>
      <c r="I44" s="4"/>
      <c r="K44" s="62"/>
      <c r="L44" s="7" t="s">
        <v>11</v>
      </c>
      <c r="M44" s="6">
        <f aca="true" t="shared" si="11" ref="M44:N62">M12*0.49</f>
        <v>4892.439300000001</v>
      </c>
      <c r="N44" s="6">
        <f t="shared" si="11"/>
        <v>4002.9031000000004</v>
      </c>
      <c r="O44" s="6">
        <f>+M44+N44</f>
        <v>8895.342400000001</v>
      </c>
      <c r="P44" s="8">
        <f>+N44*0.5</f>
        <v>2001.4515500000002</v>
      </c>
      <c r="Q44" s="6">
        <f t="shared" si="9"/>
        <v>6893.890850000002</v>
      </c>
    </row>
    <row r="45" spans="2:17" s="5" customFormat="1" ht="12" customHeight="1">
      <c r="B45" s="63"/>
      <c r="C45" s="42" t="s">
        <v>12</v>
      </c>
      <c r="D45" s="41">
        <f t="shared" si="10"/>
        <v>4293.990540000002</v>
      </c>
      <c r="E45" s="41">
        <f t="shared" si="10"/>
        <v>3513.2617800000007</v>
      </c>
      <c r="F45" s="41">
        <f aca="true" t="shared" si="12" ref="F45:F62">+D45+E45</f>
        <v>7807.252320000002</v>
      </c>
      <c r="G45" s="40">
        <f aca="true" t="shared" si="13" ref="G45:G62">+E45*0.5</f>
        <v>1756.6308900000004</v>
      </c>
      <c r="H45" s="41">
        <f t="shared" si="8"/>
        <v>6050.621430000002</v>
      </c>
      <c r="I45" s="4"/>
      <c r="K45" s="63"/>
      <c r="L45" s="42" t="s">
        <v>12</v>
      </c>
      <c r="M45" s="41">
        <f t="shared" si="11"/>
        <v>4771.100600000001</v>
      </c>
      <c r="N45" s="41">
        <f t="shared" si="11"/>
        <v>3903.6242000000007</v>
      </c>
      <c r="O45" s="41">
        <f aca="true" t="shared" si="14" ref="O45:O62">+M45+N45</f>
        <v>8674.724800000002</v>
      </c>
      <c r="P45" s="40">
        <f aca="true" t="shared" si="15" ref="P45:P62">+N45*0.5</f>
        <v>1951.8121000000003</v>
      </c>
      <c r="Q45" s="41">
        <f t="shared" si="9"/>
        <v>6722.912700000001</v>
      </c>
    </row>
    <row r="46" spans="2:17" s="5" customFormat="1" ht="12" customHeight="1">
      <c r="B46" s="64" t="s">
        <v>1</v>
      </c>
      <c r="C46" s="7" t="s">
        <v>13</v>
      </c>
      <c r="D46" s="6">
        <f t="shared" si="10"/>
        <v>4184.785710000001</v>
      </c>
      <c r="E46" s="6">
        <f t="shared" si="10"/>
        <v>3423.910770000001</v>
      </c>
      <c r="F46" s="6">
        <f t="shared" si="12"/>
        <v>7608.696480000002</v>
      </c>
      <c r="G46" s="8">
        <f t="shared" si="13"/>
        <v>1711.9553850000004</v>
      </c>
      <c r="H46" s="6">
        <f t="shared" si="8"/>
        <v>5896.741095000001</v>
      </c>
      <c r="I46" s="4"/>
      <c r="K46" s="64" t="s">
        <v>1</v>
      </c>
      <c r="L46" s="7" t="s">
        <v>13</v>
      </c>
      <c r="M46" s="6">
        <f t="shared" si="11"/>
        <v>4649.761900000001</v>
      </c>
      <c r="N46" s="6">
        <f t="shared" si="11"/>
        <v>3804.345300000001</v>
      </c>
      <c r="O46" s="6">
        <f t="shared" si="14"/>
        <v>8454.107200000002</v>
      </c>
      <c r="P46" s="8">
        <f t="shared" si="15"/>
        <v>1902.1726500000004</v>
      </c>
      <c r="Q46" s="6">
        <f t="shared" si="9"/>
        <v>6551.934550000002</v>
      </c>
    </row>
    <row r="47" spans="2:17" s="5" customFormat="1" ht="12" customHeight="1">
      <c r="B47" s="62"/>
      <c r="C47" s="7" t="s">
        <v>2</v>
      </c>
      <c r="D47" s="6">
        <f t="shared" si="10"/>
        <v>4075.580880000002</v>
      </c>
      <c r="E47" s="6">
        <f t="shared" si="10"/>
        <v>3334.559760000001</v>
      </c>
      <c r="F47" s="6">
        <f t="shared" si="12"/>
        <v>7410.140640000003</v>
      </c>
      <c r="G47" s="8">
        <f t="shared" si="13"/>
        <v>1667.2798800000005</v>
      </c>
      <c r="H47" s="6">
        <f t="shared" si="8"/>
        <v>5742.860760000002</v>
      </c>
      <c r="I47" s="4"/>
      <c r="K47" s="62"/>
      <c r="L47" s="7" t="s">
        <v>2</v>
      </c>
      <c r="M47" s="6">
        <f t="shared" si="11"/>
        <v>4528.423200000002</v>
      </c>
      <c r="N47" s="6">
        <f t="shared" si="11"/>
        <v>3705.066400000001</v>
      </c>
      <c r="O47" s="6">
        <f t="shared" si="14"/>
        <v>8233.489600000003</v>
      </c>
      <c r="P47" s="8">
        <f t="shared" si="15"/>
        <v>1852.5332000000005</v>
      </c>
      <c r="Q47" s="6">
        <f t="shared" si="9"/>
        <v>6380.956400000003</v>
      </c>
    </row>
    <row r="48" spans="2:17" s="5" customFormat="1" ht="12" customHeight="1">
      <c r="B48" s="62"/>
      <c r="C48" s="7" t="s">
        <v>14</v>
      </c>
      <c r="D48" s="6">
        <f t="shared" si="10"/>
        <v>3966.376050000002</v>
      </c>
      <c r="E48" s="6">
        <f t="shared" si="10"/>
        <v>3245.208750000001</v>
      </c>
      <c r="F48" s="6">
        <f t="shared" si="12"/>
        <v>7211.584800000003</v>
      </c>
      <c r="G48" s="8">
        <f t="shared" si="13"/>
        <v>1622.6043750000006</v>
      </c>
      <c r="H48" s="6">
        <f t="shared" si="8"/>
        <v>5588.9804250000025</v>
      </c>
      <c r="I48" s="4"/>
      <c r="K48" s="62"/>
      <c r="L48" s="7" t="s">
        <v>14</v>
      </c>
      <c r="M48" s="6">
        <f t="shared" si="11"/>
        <v>4407.084500000003</v>
      </c>
      <c r="N48" s="6">
        <f t="shared" si="11"/>
        <v>3605.7875000000013</v>
      </c>
      <c r="O48" s="6">
        <f t="shared" si="14"/>
        <v>8012.872000000004</v>
      </c>
      <c r="P48" s="8">
        <f t="shared" si="15"/>
        <v>1802.8937500000006</v>
      </c>
      <c r="Q48" s="6">
        <f t="shared" si="9"/>
        <v>6209.978250000004</v>
      </c>
    </row>
    <row r="49" spans="2:17" s="5" customFormat="1" ht="12" customHeight="1">
      <c r="B49" s="62"/>
      <c r="C49" s="7" t="s">
        <v>10</v>
      </c>
      <c r="D49" s="6">
        <f t="shared" si="10"/>
        <v>3857.1712200000024</v>
      </c>
      <c r="E49" s="6">
        <f t="shared" si="10"/>
        <v>3155.8577400000013</v>
      </c>
      <c r="F49" s="6">
        <f t="shared" si="12"/>
        <v>7013.028960000003</v>
      </c>
      <c r="G49" s="8">
        <f t="shared" si="13"/>
        <v>1577.9288700000006</v>
      </c>
      <c r="H49" s="6">
        <f t="shared" si="8"/>
        <v>5435.100090000004</v>
      </c>
      <c r="I49" s="4"/>
      <c r="K49" s="62"/>
      <c r="L49" s="7" t="s">
        <v>10</v>
      </c>
      <c r="M49" s="6">
        <f t="shared" si="11"/>
        <v>4285.745800000002</v>
      </c>
      <c r="N49" s="6">
        <f t="shared" si="11"/>
        <v>3506.5086000000015</v>
      </c>
      <c r="O49" s="6">
        <f t="shared" si="14"/>
        <v>7792.254400000003</v>
      </c>
      <c r="P49" s="8">
        <f t="shared" si="15"/>
        <v>1753.2543000000007</v>
      </c>
      <c r="Q49" s="6">
        <f t="shared" si="9"/>
        <v>6039.000100000003</v>
      </c>
    </row>
    <row r="50" spans="2:17" s="5" customFormat="1" ht="12" customHeight="1">
      <c r="B50" s="62"/>
      <c r="C50" s="7" t="s">
        <v>11</v>
      </c>
      <c r="D50" s="6">
        <f t="shared" si="10"/>
        <v>3747.966390000003</v>
      </c>
      <c r="E50" s="6">
        <f t="shared" si="10"/>
        <v>3066.5067300000014</v>
      </c>
      <c r="F50" s="6">
        <f t="shared" si="12"/>
        <v>6814.473120000004</v>
      </c>
      <c r="G50" s="8">
        <f t="shared" si="13"/>
        <v>1533.2533650000007</v>
      </c>
      <c r="H50" s="6">
        <f t="shared" si="8"/>
        <v>5281.219755000004</v>
      </c>
      <c r="I50" s="4"/>
      <c r="K50" s="62"/>
      <c r="L50" s="7" t="s">
        <v>11</v>
      </c>
      <c r="M50" s="6">
        <f t="shared" si="11"/>
        <v>4164.407100000003</v>
      </c>
      <c r="N50" s="6">
        <f t="shared" si="11"/>
        <v>3407.2297000000017</v>
      </c>
      <c r="O50" s="6">
        <f t="shared" si="14"/>
        <v>7571.636800000005</v>
      </c>
      <c r="P50" s="8">
        <f t="shared" si="15"/>
        <v>1703.6148500000008</v>
      </c>
      <c r="Q50" s="6">
        <f t="shared" si="9"/>
        <v>5868.021950000004</v>
      </c>
    </row>
    <row r="51" spans="2:17" s="5" customFormat="1" ht="12" customHeight="1">
      <c r="B51" s="63"/>
      <c r="C51" s="42" t="s">
        <v>12</v>
      </c>
      <c r="D51" s="41">
        <f t="shared" si="10"/>
        <v>3638.761560000003</v>
      </c>
      <c r="E51" s="41">
        <f t="shared" si="10"/>
        <v>2977.1557200000016</v>
      </c>
      <c r="F51" s="41">
        <f t="shared" si="12"/>
        <v>6615.917280000005</v>
      </c>
      <c r="G51" s="40">
        <f t="shared" si="13"/>
        <v>1488.5778600000008</v>
      </c>
      <c r="H51" s="41">
        <f t="shared" si="8"/>
        <v>5127.339420000004</v>
      </c>
      <c r="I51" s="4"/>
      <c r="K51" s="63"/>
      <c r="L51" s="42" t="s">
        <v>12</v>
      </c>
      <c r="M51" s="41">
        <f t="shared" si="11"/>
        <v>4043.0684000000033</v>
      </c>
      <c r="N51" s="41">
        <f t="shared" si="11"/>
        <v>3307.950800000002</v>
      </c>
      <c r="O51" s="41">
        <f t="shared" si="14"/>
        <v>7351.019200000005</v>
      </c>
      <c r="P51" s="40">
        <f t="shared" si="15"/>
        <v>1653.975400000001</v>
      </c>
      <c r="Q51" s="41">
        <f t="shared" si="9"/>
        <v>5697.043800000004</v>
      </c>
    </row>
    <row r="52" spans="2:17" s="5" customFormat="1" ht="12" customHeight="1">
      <c r="B52" s="64" t="s">
        <v>3</v>
      </c>
      <c r="C52" s="7" t="s">
        <v>13</v>
      </c>
      <c r="D52" s="6">
        <f t="shared" si="10"/>
        <v>3529.556730000003</v>
      </c>
      <c r="E52" s="6">
        <f t="shared" si="10"/>
        <v>2887.8047100000017</v>
      </c>
      <c r="F52" s="6">
        <f t="shared" si="12"/>
        <v>6417.361440000004</v>
      </c>
      <c r="G52" s="8">
        <f t="shared" si="13"/>
        <v>1443.9023550000009</v>
      </c>
      <c r="H52" s="6">
        <f t="shared" si="8"/>
        <v>4973.459085000004</v>
      </c>
      <c r="I52" s="4"/>
      <c r="K52" s="64" t="s">
        <v>3</v>
      </c>
      <c r="L52" s="7" t="s">
        <v>13</v>
      </c>
      <c r="M52" s="6">
        <f t="shared" si="11"/>
        <v>3921.7297000000035</v>
      </c>
      <c r="N52" s="6">
        <f t="shared" si="11"/>
        <v>3208.671900000002</v>
      </c>
      <c r="O52" s="6">
        <f t="shared" si="14"/>
        <v>7130.401600000006</v>
      </c>
      <c r="P52" s="8">
        <f t="shared" si="15"/>
        <v>1604.335950000001</v>
      </c>
      <c r="Q52" s="6">
        <f t="shared" si="9"/>
        <v>5526.065650000004</v>
      </c>
    </row>
    <row r="53" spans="2:17" s="5" customFormat="1" ht="12" customHeight="1">
      <c r="B53" s="62"/>
      <c r="C53" s="7" t="s">
        <v>2</v>
      </c>
      <c r="D53" s="6">
        <f t="shared" si="10"/>
        <v>3420.3519000000033</v>
      </c>
      <c r="E53" s="6">
        <f t="shared" si="10"/>
        <v>2798.453700000002</v>
      </c>
      <c r="F53" s="6">
        <f t="shared" si="12"/>
        <v>6218.805600000005</v>
      </c>
      <c r="G53" s="8">
        <f t="shared" si="13"/>
        <v>1399.226850000001</v>
      </c>
      <c r="H53" s="6">
        <f t="shared" si="8"/>
        <v>4819.578750000004</v>
      </c>
      <c r="I53" s="4"/>
      <c r="K53" s="62"/>
      <c r="L53" s="7" t="s">
        <v>2</v>
      </c>
      <c r="M53" s="6">
        <f t="shared" si="11"/>
        <v>3800.3910000000033</v>
      </c>
      <c r="N53" s="6">
        <f t="shared" si="11"/>
        <v>3109.3930000000023</v>
      </c>
      <c r="O53" s="6">
        <f t="shared" si="14"/>
        <v>6909.784000000005</v>
      </c>
      <c r="P53" s="8">
        <f t="shared" si="15"/>
        <v>1554.6965000000012</v>
      </c>
      <c r="Q53" s="6">
        <f t="shared" si="9"/>
        <v>5355.087500000004</v>
      </c>
    </row>
    <row r="54" spans="2:17" s="5" customFormat="1" ht="12" customHeight="1">
      <c r="B54" s="62"/>
      <c r="C54" s="7" t="s">
        <v>14</v>
      </c>
      <c r="D54" s="6">
        <f t="shared" si="10"/>
        <v>3311.147070000003</v>
      </c>
      <c r="E54" s="6">
        <f t="shared" si="10"/>
        <v>2709.102690000002</v>
      </c>
      <c r="F54" s="6">
        <f t="shared" si="12"/>
        <v>6020.249760000005</v>
      </c>
      <c r="G54" s="8">
        <f t="shared" si="13"/>
        <v>1354.551345000001</v>
      </c>
      <c r="H54" s="6">
        <f t="shared" si="8"/>
        <v>4665.698415000004</v>
      </c>
      <c r="I54" s="4"/>
      <c r="K54" s="62"/>
      <c r="L54" s="7" t="s">
        <v>14</v>
      </c>
      <c r="M54" s="6">
        <f t="shared" si="11"/>
        <v>3679.0523000000035</v>
      </c>
      <c r="N54" s="6">
        <f t="shared" si="11"/>
        <v>3010.114100000002</v>
      </c>
      <c r="O54" s="6">
        <f t="shared" si="14"/>
        <v>6689.1664000000055</v>
      </c>
      <c r="P54" s="8">
        <f t="shared" si="15"/>
        <v>1505.057050000001</v>
      </c>
      <c r="Q54" s="6">
        <f t="shared" si="9"/>
        <v>5184.109350000004</v>
      </c>
    </row>
    <row r="55" spans="2:17" s="5" customFormat="1" ht="12" customHeight="1">
      <c r="B55" s="62"/>
      <c r="C55" s="7" t="s">
        <v>10</v>
      </c>
      <c r="D55" s="6">
        <f t="shared" si="10"/>
        <v>3201.942240000003</v>
      </c>
      <c r="E55" s="6">
        <f t="shared" si="10"/>
        <v>2619.73845</v>
      </c>
      <c r="F55" s="6">
        <f t="shared" si="12"/>
        <v>5821.680690000003</v>
      </c>
      <c r="G55" s="8">
        <f t="shared" si="13"/>
        <v>1309.869225</v>
      </c>
      <c r="H55" s="6">
        <f t="shared" si="8"/>
        <v>4511.8114650000025</v>
      </c>
      <c r="I55" s="4"/>
      <c r="K55" s="62"/>
      <c r="L55" s="7" t="s">
        <v>10</v>
      </c>
      <c r="M55" s="6">
        <f t="shared" si="11"/>
        <v>3557.713600000003</v>
      </c>
      <c r="N55" s="6">
        <f t="shared" si="11"/>
        <v>2910.8205</v>
      </c>
      <c r="O55" s="6">
        <f t="shared" si="14"/>
        <v>6468.534100000003</v>
      </c>
      <c r="P55" s="8">
        <f t="shared" si="15"/>
        <v>1455.41025</v>
      </c>
      <c r="Q55" s="6">
        <f t="shared" si="9"/>
        <v>5013.123850000004</v>
      </c>
    </row>
    <row r="56" spans="2:17" s="5" customFormat="1" ht="12" customHeight="1">
      <c r="B56" s="62"/>
      <c r="C56" s="7" t="s">
        <v>11</v>
      </c>
      <c r="D56" s="6">
        <f t="shared" si="10"/>
        <v>3092.737410000003</v>
      </c>
      <c r="E56" s="6">
        <f t="shared" si="10"/>
        <v>2530.38744</v>
      </c>
      <c r="F56" s="6">
        <f t="shared" si="12"/>
        <v>5623.124850000003</v>
      </c>
      <c r="G56" s="8">
        <f t="shared" si="13"/>
        <v>1265.19372</v>
      </c>
      <c r="H56" s="6">
        <f t="shared" si="8"/>
        <v>4357.931130000003</v>
      </c>
      <c r="I56" s="4"/>
      <c r="K56" s="62"/>
      <c r="L56" s="7" t="s">
        <v>11</v>
      </c>
      <c r="M56" s="6">
        <f t="shared" si="11"/>
        <v>3436.374900000003</v>
      </c>
      <c r="N56" s="6">
        <f t="shared" si="11"/>
        <v>2811.5416</v>
      </c>
      <c r="O56" s="6">
        <f t="shared" si="14"/>
        <v>6247.916500000003</v>
      </c>
      <c r="P56" s="8">
        <f t="shared" si="15"/>
        <v>1405.7708</v>
      </c>
      <c r="Q56" s="6">
        <f t="shared" si="9"/>
        <v>4842.145700000003</v>
      </c>
    </row>
    <row r="57" spans="2:17" s="5" customFormat="1" ht="12" customHeight="1">
      <c r="B57" s="63"/>
      <c r="C57" s="42" t="s">
        <v>12</v>
      </c>
      <c r="D57" s="41">
        <f t="shared" si="10"/>
        <v>2983.532580000003</v>
      </c>
      <c r="E57" s="41">
        <f t="shared" si="10"/>
        <v>2441.03643</v>
      </c>
      <c r="F57" s="41">
        <f t="shared" si="12"/>
        <v>5424.569010000003</v>
      </c>
      <c r="G57" s="40">
        <f t="shared" si="13"/>
        <v>1220.518215</v>
      </c>
      <c r="H57" s="41">
        <f t="shared" si="8"/>
        <v>4204.050795000003</v>
      </c>
      <c r="I57" s="4"/>
      <c r="K57" s="63"/>
      <c r="L57" s="42" t="s">
        <v>12</v>
      </c>
      <c r="M57" s="41">
        <f t="shared" si="11"/>
        <v>3315.036200000003</v>
      </c>
      <c r="N57" s="41">
        <f t="shared" si="11"/>
        <v>2712.2627</v>
      </c>
      <c r="O57" s="41">
        <f t="shared" si="14"/>
        <v>6027.298900000003</v>
      </c>
      <c r="P57" s="40">
        <f t="shared" si="15"/>
        <v>1356.13135</v>
      </c>
      <c r="Q57" s="41">
        <f t="shared" si="9"/>
        <v>4671.167550000004</v>
      </c>
    </row>
    <row r="58" spans="2:17" s="5" customFormat="1" ht="12" customHeight="1">
      <c r="B58" s="64" t="s">
        <v>4</v>
      </c>
      <c r="C58" s="7" t="s">
        <v>2</v>
      </c>
      <c r="D58" s="6">
        <f t="shared" si="10"/>
        <v>2874.3277500000027</v>
      </c>
      <c r="E58" s="6">
        <f t="shared" si="10"/>
        <v>2351.6854200000007</v>
      </c>
      <c r="F58" s="6">
        <f t="shared" si="12"/>
        <v>5226.013170000004</v>
      </c>
      <c r="G58" s="8">
        <f t="shared" si="13"/>
        <v>1175.8427100000004</v>
      </c>
      <c r="H58" s="6">
        <f t="shared" si="8"/>
        <v>4050.170460000003</v>
      </c>
      <c r="I58" s="4"/>
      <c r="K58" s="64" t="s">
        <v>4</v>
      </c>
      <c r="L58" s="7" t="s">
        <v>2</v>
      </c>
      <c r="M58" s="6">
        <f t="shared" si="11"/>
        <v>3193.697500000003</v>
      </c>
      <c r="N58" s="6">
        <f t="shared" si="11"/>
        <v>2612.9838000000004</v>
      </c>
      <c r="O58" s="6">
        <f t="shared" si="14"/>
        <v>5806.681300000004</v>
      </c>
      <c r="P58" s="8">
        <f t="shared" si="15"/>
        <v>1306.4919000000002</v>
      </c>
      <c r="Q58" s="6">
        <f t="shared" si="9"/>
        <v>4500.189400000003</v>
      </c>
    </row>
    <row r="59" spans="2:17" s="5" customFormat="1" ht="12" customHeight="1">
      <c r="B59" s="62"/>
      <c r="C59" s="7" t="s">
        <v>14</v>
      </c>
      <c r="D59" s="6">
        <f t="shared" si="10"/>
        <v>2765.1229200000025</v>
      </c>
      <c r="E59" s="6">
        <f t="shared" si="10"/>
        <v>2262.3344100000004</v>
      </c>
      <c r="F59" s="6">
        <f t="shared" si="12"/>
        <v>5027.457330000003</v>
      </c>
      <c r="G59" s="8">
        <f t="shared" si="13"/>
        <v>1131.1672050000002</v>
      </c>
      <c r="H59" s="6">
        <f t="shared" si="8"/>
        <v>3896.2901250000027</v>
      </c>
      <c r="I59" s="4"/>
      <c r="K59" s="62"/>
      <c r="L59" s="7" t="s">
        <v>14</v>
      </c>
      <c r="M59" s="6">
        <f t="shared" si="11"/>
        <v>3072.358800000003</v>
      </c>
      <c r="N59" s="6">
        <f t="shared" si="11"/>
        <v>2513.7049000000006</v>
      </c>
      <c r="O59" s="6">
        <f t="shared" si="14"/>
        <v>5586.063700000004</v>
      </c>
      <c r="P59" s="8">
        <f t="shared" si="15"/>
        <v>1256.8524500000003</v>
      </c>
      <c r="Q59" s="6">
        <f t="shared" si="9"/>
        <v>4329.211250000004</v>
      </c>
    </row>
    <row r="60" spans="2:17" s="5" customFormat="1" ht="12" customHeight="1">
      <c r="B60" s="62"/>
      <c r="C60" s="7" t="s">
        <v>10</v>
      </c>
      <c r="D60" s="6">
        <f t="shared" si="10"/>
        <v>2655.9180900000024</v>
      </c>
      <c r="E60" s="6">
        <f t="shared" si="10"/>
        <v>2172.983400000001</v>
      </c>
      <c r="F60" s="6">
        <f t="shared" si="12"/>
        <v>4828.901490000004</v>
      </c>
      <c r="G60" s="8">
        <f t="shared" si="13"/>
        <v>1086.4917000000005</v>
      </c>
      <c r="H60" s="6">
        <f t="shared" si="8"/>
        <v>3742.409790000003</v>
      </c>
      <c r="I60" s="4"/>
      <c r="K60" s="62"/>
      <c r="L60" s="7" t="s">
        <v>10</v>
      </c>
      <c r="M60" s="6">
        <f t="shared" si="11"/>
        <v>2951.020100000003</v>
      </c>
      <c r="N60" s="6">
        <f t="shared" si="11"/>
        <v>2414.426000000001</v>
      </c>
      <c r="O60" s="6">
        <f t="shared" si="14"/>
        <v>5365.446100000004</v>
      </c>
      <c r="P60" s="8">
        <f t="shared" si="15"/>
        <v>1207.2130000000004</v>
      </c>
      <c r="Q60" s="6">
        <f t="shared" si="9"/>
        <v>4158.233100000003</v>
      </c>
    </row>
    <row r="61" spans="2:17" s="5" customFormat="1" ht="12" customHeight="1">
      <c r="B61" s="62"/>
      <c r="C61" s="7" t="s">
        <v>11</v>
      </c>
      <c r="D61" s="6">
        <f t="shared" si="10"/>
        <v>2546.7132600000027</v>
      </c>
      <c r="E61" s="6">
        <f t="shared" si="10"/>
        <v>2083.6323900000007</v>
      </c>
      <c r="F61" s="6">
        <f t="shared" si="12"/>
        <v>4630.345650000003</v>
      </c>
      <c r="G61" s="8">
        <f t="shared" si="13"/>
        <v>1041.8161950000003</v>
      </c>
      <c r="H61" s="6">
        <f t="shared" si="8"/>
        <v>3588.529455000003</v>
      </c>
      <c r="I61" s="4"/>
      <c r="K61" s="62"/>
      <c r="L61" s="7" t="s">
        <v>11</v>
      </c>
      <c r="M61" s="6">
        <f t="shared" si="11"/>
        <v>2829.681400000003</v>
      </c>
      <c r="N61" s="6">
        <f t="shared" si="11"/>
        <v>2315.147100000001</v>
      </c>
      <c r="O61" s="6">
        <f t="shared" si="14"/>
        <v>5144.828500000004</v>
      </c>
      <c r="P61" s="8">
        <f t="shared" si="15"/>
        <v>1157.5735500000005</v>
      </c>
      <c r="Q61" s="6">
        <f t="shared" si="9"/>
        <v>3987.2549500000036</v>
      </c>
    </row>
    <row r="62" spans="2:17" s="5" customFormat="1" ht="12" customHeight="1">
      <c r="B62" s="63"/>
      <c r="C62" s="42" t="s">
        <v>12</v>
      </c>
      <c r="D62" s="41">
        <f t="shared" si="10"/>
        <v>2437.5084300000026</v>
      </c>
      <c r="E62" s="54">
        <f t="shared" si="10"/>
        <v>1994.2813800000008</v>
      </c>
      <c r="F62" s="3">
        <f t="shared" si="12"/>
        <v>4431.789810000004</v>
      </c>
      <c r="G62" s="49">
        <f t="shared" si="13"/>
        <v>997.1406900000004</v>
      </c>
      <c r="H62" s="3">
        <f t="shared" si="8"/>
        <v>3434.6491200000028</v>
      </c>
      <c r="I62" s="4"/>
      <c r="K62" s="63"/>
      <c r="L62" s="42" t="s">
        <v>12</v>
      </c>
      <c r="M62" s="41">
        <f t="shared" si="11"/>
        <v>2708.342700000003</v>
      </c>
      <c r="N62" s="54">
        <f t="shared" si="11"/>
        <v>2215.868200000001</v>
      </c>
      <c r="O62" s="3">
        <f t="shared" si="14"/>
        <v>4924.210900000004</v>
      </c>
      <c r="P62" s="49">
        <f t="shared" si="15"/>
        <v>1107.9341000000004</v>
      </c>
      <c r="Q62" s="3">
        <f t="shared" si="9"/>
        <v>3816.2768000000033</v>
      </c>
    </row>
    <row r="63" spans="3:9" s="5" customFormat="1" ht="12.75" customHeight="1">
      <c r="C63" s="19"/>
      <c r="I63" s="4"/>
    </row>
    <row r="65" spans="1:17" ht="15">
      <c r="A65" s="12"/>
      <c r="B65" s="9" t="s">
        <v>21</v>
      </c>
      <c r="D65" s="12"/>
      <c r="E65" s="10"/>
      <c r="F65" s="10"/>
      <c r="G65" s="10"/>
      <c r="H65" s="10"/>
      <c r="I65" s="11"/>
      <c r="J65" s="12"/>
      <c r="K65" s="9"/>
      <c r="L65" s="18"/>
      <c r="M65" s="12"/>
      <c r="N65" s="10"/>
      <c r="O65" s="10"/>
      <c r="P65" s="10"/>
      <c r="Q65" s="10"/>
    </row>
    <row r="66" spans="1:17" ht="15">
      <c r="A66" s="12"/>
      <c r="B66" s="9" t="s">
        <v>43</v>
      </c>
      <c r="D66" s="12"/>
      <c r="E66" s="10"/>
      <c r="F66" s="10"/>
      <c r="G66" s="10"/>
      <c r="H66" s="10"/>
      <c r="I66" s="11"/>
      <c r="J66" s="12"/>
      <c r="K66" s="9"/>
      <c r="L66" s="18"/>
      <c r="M66" s="12"/>
      <c r="N66" s="10"/>
      <c r="O66" s="10"/>
      <c r="P66" s="10"/>
      <c r="Q66" s="10"/>
    </row>
    <row r="67" spans="1:17" ht="15">
      <c r="A67" s="12"/>
      <c r="B67" s="9"/>
      <c r="D67" s="12"/>
      <c r="E67" s="10"/>
      <c r="F67" s="10"/>
      <c r="G67" s="10"/>
      <c r="H67" s="10"/>
      <c r="I67" s="11"/>
      <c r="J67" s="12"/>
      <c r="K67" s="9"/>
      <c r="L67" s="18"/>
      <c r="M67" s="12"/>
      <c r="N67" s="10"/>
      <c r="O67" s="10"/>
      <c r="P67" s="10"/>
      <c r="Q67" s="10"/>
    </row>
    <row r="68" spans="1:17" ht="12.75" customHeight="1">
      <c r="A68" s="14"/>
      <c r="B68" s="14"/>
      <c r="D68" s="59" t="s">
        <v>37</v>
      </c>
      <c r="E68" s="59"/>
      <c r="F68" s="59"/>
      <c r="G68" s="59"/>
      <c r="H68" s="59"/>
      <c r="I68" s="11"/>
      <c r="J68" s="14"/>
      <c r="K68" s="14"/>
      <c r="L68" s="18"/>
      <c r="M68" s="59" t="s">
        <v>55</v>
      </c>
      <c r="N68" s="59"/>
      <c r="O68" s="59"/>
      <c r="P68" s="59"/>
      <c r="Q68" s="59"/>
    </row>
    <row r="69" spans="1:17" ht="24" customHeight="1">
      <c r="A69" s="14"/>
      <c r="B69" s="14"/>
      <c r="D69" s="59"/>
      <c r="E69" s="59"/>
      <c r="F69" s="59"/>
      <c r="G69" s="59"/>
      <c r="H69" s="59"/>
      <c r="I69" s="11"/>
      <c r="J69" s="14"/>
      <c r="K69" s="14"/>
      <c r="L69" s="18"/>
      <c r="M69" s="59"/>
      <c r="N69" s="59"/>
      <c r="O69" s="59"/>
      <c r="P69" s="59"/>
      <c r="Q69" s="59"/>
    </row>
    <row r="70" spans="1:17" ht="12.75">
      <c r="A70" s="12"/>
      <c r="B70" s="12"/>
      <c r="D70" s="15"/>
      <c r="E70" s="15"/>
      <c r="F70" s="15"/>
      <c r="G70" s="15"/>
      <c r="H70" s="15"/>
      <c r="I70" s="11"/>
      <c r="J70" s="12"/>
      <c r="K70" s="12"/>
      <c r="L70" s="18"/>
      <c r="M70" s="15"/>
      <c r="N70" s="15"/>
      <c r="O70" s="15"/>
      <c r="P70" s="15"/>
      <c r="Q70" s="15"/>
    </row>
    <row r="71" spans="1:17" ht="12.75">
      <c r="A71" s="12"/>
      <c r="B71" s="43" t="s">
        <v>19</v>
      </c>
      <c r="C71" s="12"/>
      <c r="D71" s="12"/>
      <c r="E71" s="15"/>
      <c r="F71" s="15"/>
      <c r="G71" s="15"/>
      <c r="H71" s="15"/>
      <c r="I71" s="11"/>
      <c r="J71" s="12"/>
      <c r="K71" s="43" t="s">
        <v>19</v>
      </c>
      <c r="L71" s="12"/>
      <c r="M71" s="12"/>
      <c r="N71" s="15"/>
      <c r="O71" s="15"/>
      <c r="P71" s="15"/>
      <c r="Q71" s="15"/>
    </row>
    <row r="72" spans="1:17" ht="12.75">
      <c r="A72" s="12"/>
      <c r="B72" s="43" t="s">
        <v>22</v>
      </c>
      <c r="C72" s="50"/>
      <c r="D72" s="12"/>
      <c r="E72" s="16"/>
      <c r="F72" s="17"/>
      <c r="G72" s="16"/>
      <c r="H72" s="17"/>
      <c r="I72" s="11"/>
      <c r="J72" s="12"/>
      <c r="K72" s="43" t="s">
        <v>22</v>
      </c>
      <c r="L72" s="50"/>
      <c r="M72" s="12"/>
      <c r="N72" s="16"/>
      <c r="O72" s="17"/>
      <c r="P72" s="16"/>
      <c r="Q72" s="17"/>
    </row>
    <row r="73" spans="1:17" ht="12.75" customHeight="1">
      <c r="A73" s="14"/>
      <c r="B73" s="60" t="s">
        <v>8</v>
      </c>
      <c r="C73" s="60" t="s">
        <v>9</v>
      </c>
      <c r="D73" s="60" t="s">
        <v>17</v>
      </c>
      <c r="E73" s="60" t="s">
        <v>56</v>
      </c>
      <c r="F73" s="48" t="s">
        <v>5</v>
      </c>
      <c r="G73" s="60" t="s">
        <v>52</v>
      </c>
      <c r="H73" s="48" t="s">
        <v>5</v>
      </c>
      <c r="I73" s="11"/>
      <c r="J73" s="14"/>
      <c r="K73" s="60" t="s">
        <v>8</v>
      </c>
      <c r="L73" s="60" t="s">
        <v>9</v>
      </c>
      <c r="M73" s="60" t="s">
        <v>17</v>
      </c>
      <c r="N73" s="60" t="s">
        <v>49</v>
      </c>
      <c r="O73" s="48" t="s">
        <v>5</v>
      </c>
      <c r="P73" s="60" t="s">
        <v>57</v>
      </c>
      <c r="Q73" s="48" t="s">
        <v>5</v>
      </c>
    </row>
    <row r="74" spans="1:17" ht="12.75">
      <c r="A74" s="14"/>
      <c r="B74" s="61"/>
      <c r="C74" s="61"/>
      <c r="D74" s="61"/>
      <c r="E74" s="61"/>
      <c r="F74" s="46" t="s">
        <v>6</v>
      </c>
      <c r="G74" s="61"/>
      <c r="H74" s="46" t="s">
        <v>7</v>
      </c>
      <c r="I74" s="11"/>
      <c r="J74" s="14"/>
      <c r="K74" s="61"/>
      <c r="L74" s="61"/>
      <c r="M74" s="61"/>
      <c r="N74" s="61"/>
      <c r="O74" s="46" t="s">
        <v>6</v>
      </c>
      <c r="P74" s="61"/>
      <c r="Q74" s="46" t="s">
        <v>7</v>
      </c>
    </row>
    <row r="75" spans="1:17" ht="12.75">
      <c r="A75" s="5"/>
      <c r="B75" s="62" t="s">
        <v>0</v>
      </c>
      <c r="C75" s="7" t="s">
        <v>10</v>
      </c>
      <c r="D75" s="6">
        <f aca="true" t="shared" si="16" ref="D75:E77">D43*0.49</f>
        <v>2211.0760980000005</v>
      </c>
      <c r="E75" s="6">
        <f t="shared" si="16"/>
        <v>1809.0622620000001</v>
      </c>
      <c r="F75" s="47">
        <f>+D75+E75</f>
        <v>4020.138360000001</v>
      </c>
      <c r="G75" s="8">
        <f>+E75*0.5</f>
        <v>904.5311310000001</v>
      </c>
      <c r="H75" s="47">
        <f>G75+D75</f>
        <v>3115.6072290000006</v>
      </c>
      <c r="I75" s="4"/>
      <c r="J75" s="5"/>
      <c r="K75" s="64" t="s">
        <v>0</v>
      </c>
      <c r="L75" s="57" t="s">
        <v>10</v>
      </c>
      <c r="M75" s="58">
        <f aca="true" t="shared" si="17" ref="M75:N77">M43*0.49</f>
        <v>2456.75122</v>
      </c>
      <c r="N75" s="58">
        <f t="shared" si="17"/>
        <v>2010.0691800000004</v>
      </c>
      <c r="O75" s="47">
        <f>+M75+N75</f>
        <v>4466.8204000000005</v>
      </c>
      <c r="P75" s="8">
        <f>+N75*0.5</f>
        <v>1005.0345900000002</v>
      </c>
      <c r="Q75" s="47">
        <f>P75+M75</f>
        <v>3461.7858100000003</v>
      </c>
    </row>
    <row r="76" spans="1:17" ht="12.75">
      <c r="A76" s="5"/>
      <c r="B76" s="62"/>
      <c r="C76" s="7" t="s">
        <v>11</v>
      </c>
      <c r="D76" s="6">
        <f t="shared" si="16"/>
        <v>2157.5657313</v>
      </c>
      <c r="E76" s="6">
        <f t="shared" si="16"/>
        <v>1765.2802671000002</v>
      </c>
      <c r="F76" s="6">
        <f>+D76+E76</f>
        <v>3922.8459984</v>
      </c>
      <c r="G76" s="8">
        <f>+E76*0.5</f>
        <v>882.6401335500001</v>
      </c>
      <c r="H76" s="6">
        <f>G76+D76</f>
        <v>3040.20586485</v>
      </c>
      <c r="I76" s="4"/>
      <c r="J76" s="5"/>
      <c r="K76" s="62"/>
      <c r="L76" s="7" t="s">
        <v>11</v>
      </c>
      <c r="M76" s="6">
        <f t="shared" si="17"/>
        <v>2397.295257</v>
      </c>
      <c r="N76" s="6">
        <f t="shared" si="17"/>
        <v>1961.4225190000002</v>
      </c>
      <c r="O76" s="6">
        <f>+M76+N76</f>
        <v>4358.717776</v>
      </c>
      <c r="P76" s="8">
        <f>+N76*0.5</f>
        <v>980.7112595000001</v>
      </c>
      <c r="Q76" s="6">
        <f>P76+M76</f>
        <v>3378.0065165000005</v>
      </c>
    </row>
    <row r="77" spans="1:17" ht="12.75">
      <c r="A77" s="5"/>
      <c r="B77" s="63"/>
      <c r="C77" s="42" t="s">
        <v>12</v>
      </c>
      <c r="D77" s="41">
        <f t="shared" si="16"/>
        <v>2104.0553646000008</v>
      </c>
      <c r="E77" s="41">
        <f t="shared" si="16"/>
        <v>1721.4982722000004</v>
      </c>
      <c r="F77" s="41">
        <f>+D77+E77</f>
        <v>3825.553636800001</v>
      </c>
      <c r="G77" s="40">
        <f>+E77*0.5</f>
        <v>860.7491361000002</v>
      </c>
      <c r="H77" s="41">
        <f>G77+D77</f>
        <v>2964.804500700001</v>
      </c>
      <c r="I77" s="4"/>
      <c r="J77" s="5"/>
      <c r="K77" s="63"/>
      <c r="L77" s="42" t="s">
        <v>12</v>
      </c>
      <c r="M77" s="41">
        <f t="shared" si="17"/>
        <v>2337.8392940000003</v>
      </c>
      <c r="N77" s="41">
        <f t="shared" si="17"/>
        <v>1912.7758580000002</v>
      </c>
      <c r="O77" s="41">
        <f>+M77+N77</f>
        <v>4250.615152</v>
      </c>
      <c r="P77" s="40">
        <f>+N77*0.5</f>
        <v>956.3879290000001</v>
      </c>
      <c r="Q77" s="41">
        <f>P77+M77</f>
        <v>3294.2272230000003</v>
      </c>
    </row>
  </sheetData>
  <sheetProtection/>
  <mergeCells count="54">
    <mergeCell ref="K43:K45"/>
    <mergeCell ref="K46:K51"/>
    <mergeCell ref="K52:K57"/>
    <mergeCell ref="K58:K62"/>
    <mergeCell ref="K11:K13"/>
    <mergeCell ref="K14:K19"/>
    <mergeCell ref="K20:K25"/>
    <mergeCell ref="K26:K30"/>
    <mergeCell ref="M36:Q37"/>
    <mergeCell ref="K41:K42"/>
    <mergeCell ref="L41:L42"/>
    <mergeCell ref="M41:M42"/>
    <mergeCell ref="N41:N42"/>
    <mergeCell ref="P41:P42"/>
    <mergeCell ref="M4:Q5"/>
    <mergeCell ref="K9:K10"/>
    <mergeCell ref="L9:L10"/>
    <mergeCell ref="M9:M10"/>
    <mergeCell ref="N9:N10"/>
    <mergeCell ref="P9:P10"/>
    <mergeCell ref="D4:H5"/>
    <mergeCell ref="B9:B10"/>
    <mergeCell ref="C9:C10"/>
    <mergeCell ref="D9:D10"/>
    <mergeCell ref="E9:E10"/>
    <mergeCell ref="G9:G10"/>
    <mergeCell ref="D36:H37"/>
    <mergeCell ref="B41:B42"/>
    <mergeCell ref="C41:C42"/>
    <mergeCell ref="D41:D42"/>
    <mergeCell ref="E41:E42"/>
    <mergeCell ref="G41:G42"/>
    <mergeCell ref="B43:B45"/>
    <mergeCell ref="B46:B51"/>
    <mergeCell ref="B52:B57"/>
    <mergeCell ref="B58:B62"/>
    <mergeCell ref="B11:B13"/>
    <mergeCell ref="B14:B19"/>
    <mergeCell ref="B20:B25"/>
    <mergeCell ref="B26:B30"/>
    <mergeCell ref="D68:H69"/>
    <mergeCell ref="M68:Q69"/>
    <mergeCell ref="C73:C74"/>
    <mergeCell ref="D73:D74"/>
    <mergeCell ref="E73:E74"/>
    <mergeCell ref="L73:L74"/>
    <mergeCell ref="M73:M74"/>
    <mergeCell ref="N73:N74"/>
    <mergeCell ref="B73:B74"/>
    <mergeCell ref="G73:G74"/>
    <mergeCell ref="K73:K74"/>
    <mergeCell ref="P73:P74"/>
    <mergeCell ref="B75:B77"/>
    <mergeCell ref="K75:K77"/>
  </mergeCells>
  <printOptions/>
  <pageMargins left="0.63" right="0.787401575" top="0.42" bottom="0.61" header="0.37" footer="0.49212598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italo.alves</dc:creator>
  <cp:keywords/>
  <dc:description/>
  <cp:lastModifiedBy>micro 02</cp:lastModifiedBy>
  <cp:lastPrinted>2013-07-26T17:29:12Z</cp:lastPrinted>
  <dcterms:created xsi:type="dcterms:W3CDTF">2005-05-06T18:51:27Z</dcterms:created>
  <dcterms:modified xsi:type="dcterms:W3CDTF">2013-08-01T16:25:04Z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-1342067060</vt:i4>
  </property>
  <property fmtid="{D5CDD505-2E9C-101B-9397-08002B2CF9AE}" pid="3" name="_EmailSubject">
    <vt:lpwstr>PGPE ENGENHEIRO</vt:lpwstr>
  </property>
  <property fmtid="{D5CDD505-2E9C-101B-9397-08002B2CF9AE}" pid="4" name="_AuthorEmail">
    <vt:lpwstr>Sandra.Caresia@planejamento.gov.br</vt:lpwstr>
  </property>
  <property fmtid="{D5CDD505-2E9C-101B-9397-08002B2CF9AE}" pid="5" name="_AuthorEmailDisplayName">
    <vt:lpwstr>Sandra Helena Caresia Gustavo</vt:lpwstr>
  </property>
  <property fmtid="{D5CDD505-2E9C-101B-9397-08002B2CF9AE}" pid="6" name="_PreviousAdHocReviewCycleID">
    <vt:i4>1595301359</vt:i4>
  </property>
  <property fmtid="{D5CDD505-2E9C-101B-9397-08002B2CF9AE}" pid="7" name="_ReviewingToolsShownOnce">
    <vt:lpwstr/>
  </property>
</Properties>
</file>